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" windowWidth="15315" windowHeight="6435"/>
  </bookViews>
  <sheets>
    <sheet name="Simple Loan Calculator" sheetId="1" r:id="rId1"/>
  </sheets>
  <calcPr calcId="125725"/>
</workbook>
</file>

<file path=xl/calcChain.xml><?xml version="1.0" encoding="utf-8"?>
<calcChain xmlns="http://schemas.openxmlformats.org/spreadsheetml/2006/main">
  <c r="H7" i="1"/>
  <c r="F504"/>
  <c r="F497"/>
  <c r="F498"/>
  <c r="F499"/>
  <c r="F500"/>
  <c r="F501"/>
  <c r="F502"/>
  <c r="F503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384"/>
  <c r="F383"/>
  <c r="F382"/>
  <c r="F381"/>
  <c r="F380"/>
  <c r="F379"/>
  <c r="F378"/>
  <c r="F377"/>
  <c r="F376"/>
  <c r="F375"/>
  <c r="F374"/>
  <c r="F373"/>
  <c r="F372"/>
  <c r="F371"/>
  <c r="F370"/>
  <c r="F369"/>
  <c r="F368"/>
  <c r="F367"/>
  <c r="F366"/>
  <c r="F365"/>
  <c r="F364"/>
  <c r="F363"/>
  <c r="F362"/>
  <c r="F361"/>
  <c r="F360"/>
  <c r="F359"/>
  <c r="F358"/>
  <c r="F357"/>
  <c r="F356"/>
  <c r="F355"/>
  <c r="F354"/>
  <c r="F353"/>
  <c r="F352"/>
  <c r="F351"/>
  <c r="F350"/>
  <c r="F349"/>
  <c r="F348"/>
  <c r="F347"/>
  <c r="F346"/>
  <c r="F345"/>
  <c r="F344"/>
  <c r="F343"/>
  <c r="F342"/>
  <c r="F341"/>
  <c r="F340"/>
  <c r="F339"/>
  <c r="F338"/>
  <c r="F337"/>
  <c r="F336"/>
  <c r="F335"/>
  <c r="F334"/>
  <c r="F333"/>
  <c r="F332"/>
  <c r="F33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F313"/>
  <c r="F312"/>
  <c r="F311"/>
  <c r="F310"/>
  <c r="F309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H13"/>
  <c r="H12"/>
  <c r="H11"/>
  <c r="H10"/>
  <c r="H8"/>
  <c r="H9" s="1"/>
  <c r="C16" s="1"/>
  <c r="C18" l="1"/>
  <c r="D504"/>
  <c r="E35"/>
  <c r="E383"/>
  <c r="E381"/>
  <c r="E379"/>
  <c r="E377"/>
  <c r="E375"/>
  <c r="E373"/>
  <c r="E371"/>
  <c r="E369"/>
  <c r="E367"/>
  <c r="E365"/>
  <c r="E363"/>
  <c r="E361"/>
  <c r="E359"/>
  <c r="E357"/>
  <c r="E355"/>
  <c r="E353"/>
  <c r="E351"/>
  <c r="E349"/>
  <c r="E347"/>
  <c r="E345"/>
  <c r="E343"/>
  <c r="E341"/>
  <c r="E339"/>
  <c r="E337"/>
  <c r="E335"/>
  <c r="E333"/>
  <c r="E331"/>
  <c r="E329"/>
  <c r="E327"/>
  <c r="E325"/>
  <c r="E323"/>
  <c r="E321"/>
  <c r="E319"/>
  <c r="E317"/>
  <c r="E315"/>
  <c r="E313"/>
  <c r="E311"/>
  <c r="E309"/>
  <c r="E307"/>
  <c r="E305"/>
  <c r="E303"/>
  <c r="E301"/>
  <c r="E299"/>
  <c r="E297"/>
  <c r="E295"/>
  <c r="E293"/>
  <c r="E291"/>
  <c r="E289"/>
  <c r="E287"/>
  <c r="E285"/>
  <c r="E283"/>
  <c r="E281"/>
  <c r="E279"/>
  <c r="E277"/>
  <c r="E275"/>
  <c r="E273"/>
  <c r="E271"/>
  <c r="E269"/>
  <c r="E267"/>
  <c r="E265"/>
  <c r="E263"/>
  <c r="E261"/>
  <c r="E259"/>
  <c r="E257"/>
  <c r="E255"/>
  <c r="E253"/>
  <c r="E251"/>
  <c r="E249"/>
  <c r="E247"/>
  <c r="E245"/>
  <c r="E243"/>
  <c r="E241"/>
  <c r="E239"/>
  <c r="E237"/>
  <c r="E235"/>
  <c r="E233"/>
  <c r="E231"/>
  <c r="E229"/>
  <c r="E227"/>
  <c r="E225"/>
  <c r="E223"/>
  <c r="E221"/>
  <c r="E219"/>
  <c r="E217"/>
  <c r="E215"/>
  <c r="E213"/>
  <c r="E211"/>
  <c r="E209"/>
  <c r="E207"/>
  <c r="E205"/>
  <c r="E203"/>
  <c r="E201"/>
  <c r="E199"/>
  <c r="E197"/>
  <c r="E195"/>
  <c r="E193"/>
  <c r="E191"/>
  <c r="E189"/>
  <c r="E187"/>
  <c r="E185"/>
  <c r="E183"/>
  <c r="E181"/>
  <c r="E179"/>
  <c r="E177"/>
  <c r="E175"/>
  <c r="E173"/>
  <c r="E171"/>
  <c r="E169"/>
  <c r="E167"/>
  <c r="E165"/>
  <c r="E163"/>
  <c r="E161"/>
  <c r="E159"/>
  <c r="E157"/>
  <c r="E155"/>
  <c r="E153"/>
  <c r="E151"/>
  <c r="E149"/>
  <c r="E147"/>
  <c r="E145"/>
  <c r="E143"/>
  <c r="E504"/>
  <c r="E497"/>
  <c r="E498"/>
  <c r="E499"/>
  <c r="E500"/>
  <c r="E501"/>
  <c r="E502"/>
  <c r="E503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384"/>
  <c r="E382"/>
  <c r="E380"/>
  <c r="E378"/>
  <c r="E376"/>
  <c r="E374"/>
  <c r="E372"/>
  <c r="E370"/>
  <c r="E368"/>
  <c r="E366"/>
  <c r="E364"/>
  <c r="E362"/>
  <c r="E360"/>
  <c r="E358"/>
  <c r="E356"/>
  <c r="E354"/>
  <c r="E352"/>
  <c r="E350"/>
  <c r="E348"/>
  <c r="E346"/>
  <c r="E344"/>
  <c r="E342"/>
  <c r="E340"/>
  <c r="E338"/>
  <c r="E336"/>
  <c r="E334"/>
  <c r="E332"/>
  <c r="E330"/>
  <c r="E328"/>
  <c r="E326"/>
  <c r="E324"/>
  <c r="E322"/>
  <c r="E320"/>
  <c r="E318"/>
  <c r="E316"/>
  <c r="E314"/>
  <c r="E312"/>
  <c r="E310"/>
  <c r="E308"/>
  <c r="E306"/>
  <c r="E304"/>
  <c r="E302"/>
  <c r="E300"/>
  <c r="E298"/>
  <c r="E296"/>
  <c r="E294"/>
  <c r="E292"/>
  <c r="E290"/>
  <c r="E288"/>
  <c r="E286"/>
  <c r="E284"/>
  <c r="E282"/>
  <c r="E280"/>
  <c r="E278"/>
  <c r="E276"/>
  <c r="E274"/>
  <c r="E272"/>
  <c r="E270"/>
  <c r="E268"/>
  <c r="E266"/>
  <c r="E264"/>
  <c r="E262"/>
  <c r="E260"/>
  <c r="E258"/>
  <c r="E256"/>
  <c r="E254"/>
  <c r="E252"/>
  <c r="E250"/>
  <c r="E248"/>
  <c r="E246"/>
  <c r="E244"/>
  <c r="E242"/>
  <c r="E240"/>
  <c r="E238"/>
  <c r="E236"/>
  <c r="E234"/>
  <c r="E232"/>
  <c r="E230"/>
  <c r="E228"/>
  <c r="E226"/>
  <c r="E224"/>
  <c r="E222"/>
  <c r="E220"/>
  <c r="E218"/>
  <c r="E216"/>
  <c r="E214"/>
  <c r="E212"/>
  <c r="E210"/>
  <c r="E208"/>
  <c r="E206"/>
  <c r="E204"/>
  <c r="E202"/>
  <c r="E200"/>
  <c r="E198"/>
  <c r="E196"/>
  <c r="E194"/>
  <c r="E192"/>
  <c r="E190"/>
  <c r="E188"/>
  <c r="E186"/>
  <c r="E184"/>
  <c r="E182"/>
  <c r="E180"/>
  <c r="E178"/>
  <c r="E176"/>
  <c r="E174"/>
  <c r="E172"/>
  <c r="E170"/>
  <c r="E168"/>
  <c r="E166"/>
  <c r="E164"/>
  <c r="E162"/>
  <c r="E160"/>
  <c r="E158"/>
  <c r="E156"/>
  <c r="E154"/>
  <c r="E152"/>
  <c r="E150"/>
  <c r="E148"/>
  <c r="E146"/>
  <c r="E144"/>
  <c r="E142"/>
  <c r="E140"/>
  <c r="E138"/>
  <c r="E136"/>
  <c r="E134"/>
  <c r="E132"/>
  <c r="E130"/>
  <c r="E128"/>
  <c r="E126"/>
  <c r="E124"/>
  <c r="E122"/>
  <c r="E120"/>
  <c r="E118"/>
  <c r="E116"/>
  <c r="E114"/>
  <c r="E37"/>
  <c r="E39"/>
  <c r="E41"/>
  <c r="E43"/>
  <c r="E45"/>
  <c r="E47"/>
  <c r="E49"/>
  <c r="E51"/>
  <c r="E53"/>
  <c r="E55"/>
  <c r="E57"/>
  <c r="E59"/>
  <c r="E61"/>
  <c r="E63"/>
  <c r="E65"/>
  <c r="E67"/>
  <c r="E69"/>
  <c r="E71"/>
  <c r="E73"/>
  <c r="E75"/>
  <c r="E77"/>
  <c r="E79"/>
  <c r="E81"/>
  <c r="E83"/>
  <c r="E85"/>
  <c r="E87"/>
  <c r="E89"/>
  <c r="E91"/>
  <c r="E93"/>
  <c r="E95"/>
  <c r="E97"/>
  <c r="E99"/>
  <c r="E101"/>
  <c r="E103"/>
  <c r="E105"/>
  <c r="E107"/>
  <c r="E109"/>
  <c r="E111"/>
  <c r="E113"/>
  <c r="E117"/>
  <c r="E121"/>
  <c r="E125"/>
  <c r="E129"/>
  <c r="E133"/>
  <c r="E137"/>
  <c r="E141"/>
  <c r="E38"/>
  <c r="E40"/>
  <c r="E42"/>
  <c r="E44"/>
  <c r="E46"/>
  <c r="E48"/>
  <c r="E50"/>
  <c r="E52"/>
  <c r="E54"/>
  <c r="E56"/>
  <c r="E58"/>
  <c r="E60"/>
  <c r="E62"/>
  <c r="E64"/>
  <c r="E66"/>
  <c r="E68"/>
  <c r="E70"/>
  <c r="E72"/>
  <c r="E74"/>
  <c r="E76"/>
  <c r="E78"/>
  <c r="E80"/>
  <c r="E82"/>
  <c r="E84"/>
  <c r="E86"/>
  <c r="E88"/>
  <c r="E90"/>
  <c r="E92"/>
  <c r="E94"/>
  <c r="E96"/>
  <c r="E98"/>
  <c r="E100"/>
  <c r="E102"/>
  <c r="E104"/>
  <c r="E106"/>
  <c r="E108"/>
  <c r="E110"/>
  <c r="E112"/>
  <c r="E115"/>
  <c r="E119"/>
  <c r="E123"/>
  <c r="E127"/>
  <c r="E131"/>
  <c r="E135"/>
  <c r="E139"/>
  <c r="C428"/>
  <c r="C427"/>
  <c r="C426"/>
  <c r="C425"/>
  <c r="C424"/>
  <c r="C423"/>
  <c r="C422"/>
  <c r="C421"/>
  <c r="C420"/>
  <c r="C419"/>
  <c r="C418"/>
  <c r="C417"/>
  <c r="C416"/>
  <c r="C415"/>
  <c r="C414"/>
  <c r="C413"/>
  <c r="C412"/>
  <c r="C411"/>
  <c r="C410"/>
  <c r="C409"/>
  <c r="C408"/>
  <c r="C407"/>
  <c r="C406"/>
  <c r="C405"/>
  <c r="C404"/>
  <c r="C403"/>
  <c r="C402"/>
  <c r="C401"/>
  <c r="C400"/>
  <c r="C399"/>
  <c r="C398"/>
  <c r="C397"/>
  <c r="C396"/>
  <c r="C395"/>
  <c r="C394"/>
  <c r="C393"/>
  <c r="C392"/>
  <c r="D391"/>
  <c r="D390"/>
  <c r="D389"/>
  <c r="D388"/>
  <c r="D387"/>
  <c r="D386"/>
  <c r="D385"/>
  <c r="C448"/>
  <c r="D447"/>
  <c r="C446"/>
  <c r="D445"/>
  <c r="C444"/>
  <c r="D443"/>
  <c r="C442"/>
  <c r="D441"/>
  <c r="C440"/>
  <c r="D439"/>
  <c r="C438"/>
  <c r="D437"/>
  <c r="C436"/>
  <c r="D435"/>
  <c r="C434"/>
  <c r="D433"/>
  <c r="C432"/>
  <c r="D431"/>
  <c r="C430"/>
  <c r="D429"/>
  <c r="C496"/>
  <c r="D495"/>
  <c r="C494"/>
  <c r="D493"/>
  <c r="C492"/>
  <c r="D491"/>
  <c r="C490"/>
  <c r="D489"/>
  <c r="C488"/>
  <c r="D487"/>
  <c r="C486"/>
  <c r="D485"/>
  <c r="C484"/>
  <c r="D483"/>
  <c r="C482"/>
  <c r="D481"/>
  <c r="C480"/>
  <c r="D479"/>
  <c r="C478"/>
  <c r="D477"/>
  <c r="C476"/>
  <c r="D475"/>
  <c r="C474"/>
  <c r="D473"/>
  <c r="C472"/>
  <c r="D471"/>
  <c r="C470"/>
  <c r="D469"/>
  <c r="C468"/>
  <c r="D467"/>
  <c r="C466"/>
  <c r="D465"/>
  <c r="D464"/>
  <c r="D463"/>
  <c r="D462"/>
  <c r="D461"/>
  <c r="C460"/>
  <c r="D459"/>
  <c r="C458"/>
  <c r="D457"/>
  <c r="C456"/>
  <c r="D455"/>
  <c r="C454"/>
  <c r="D453"/>
  <c r="C452"/>
  <c r="D451"/>
  <c r="C450"/>
  <c r="D449"/>
  <c r="C503"/>
  <c r="D502"/>
  <c r="C501"/>
  <c r="D500"/>
  <c r="C499"/>
  <c r="D498"/>
  <c r="C497"/>
  <c r="C504"/>
  <c r="G504" s="1"/>
  <c r="D428"/>
  <c r="D427"/>
  <c r="G427" s="1"/>
  <c r="D426"/>
  <c r="G426" s="1"/>
  <c r="D425"/>
  <c r="G425" s="1"/>
  <c r="D424"/>
  <c r="G424" s="1"/>
  <c r="D423"/>
  <c r="G423" s="1"/>
  <c r="D422"/>
  <c r="G422" s="1"/>
  <c r="D421"/>
  <c r="G421" s="1"/>
  <c r="D420"/>
  <c r="G420" s="1"/>
  <c r="D419"/>
  <c r="G419" s="1"/>
  <c r="D418"/>
  <c r="G418" s="1"/>
  <c r="D417"/>
  <c r="G417" s="1"/>
  <c r="D416"/>
  <c r="G416" s="1"/>
  <c r="D415"/>
  <c r="G415" s="1"/>
  <c r="D414"/>
  <c r="G414" s="1"/>
  <c r="D413"/>
  <c r="G413" s="1"/>
  <c r="D412"/>
  <c r="G412" s="1"/>
  <c r="D411"/>
  <c r="G411" s="1"/>
  <c r="D410"/>
  <c r="G410" s="1"/>
  <c r="D409"/>
  <c r="G409" s="1"/>
  <c r="D408"/>
  <c r="G408" s="1"/>
  <c r="D407"/>
  <c r="G407" s="1"/>
  <c r="D406"/>
  <c r="G406" s="1"/>
  <c r="D405"/>
  <c r="G405" s="1"/>
  <c r="D404"/>
  <c r="G404" s="1"/>
  <c r="D403"/>
  <c r="G403" s="1"/>
  <c r="D402"/>
  <c r="G402" s="1"/>
  <c r="D401"/>
  <c r="G401" s="1"/>
  <c r="D400"/>
  <c r="G400" s="1"/>
  <c r="D399"/>
  <c r="G399" s="1"/>
  <c r="D398"/>
  <c r="G398" s="1"/>
  <c r="D397"/>
  <c r="G397" s="1"/>
  <c r="D396"/>
  <c r="G396" s="1"/>
  <c r="D395"/>
  <c r="G395" s="1"/>
  <c r="D394"/>
  <c r="G394" s="1"/>
  <c r="D393"/>
  <c r="G393" s="1"/>
  <c r="D392"/>
  <c r="G392" s="1"/>
  <c r="C391"/>
  <c r="C390"/>
  <c r="G390" s="1"/>
  <c r="C389"/>
  <c r="G389" s="1"/>
  <c r="C388"/>
  <c r="G388" s="1"/>
  <c r="C387"/>
  <c r="G387" s="1"/>
  <c r="C386"/>
  <c r="G386" s="1"/>
  <c r="C385"/>
  <c r="G385" s="1"/>
  <c r="D448"/>
  <c r="C447"/>
  <c r="G447" s="1"/>
  <c r="D446"/>
  <c r="C445"/>
  <c r="G445" s="1"/>
  <c r="D444"/>
  <c r="C443"/>
  <c r="G443" s="1"/>
  <c r="D442"/>
  <c r="C441"/>
  <c r="G441" s="1"/>
  <c r="D440"/>
  <c r="C439"/>
  <c r="G439" s="1"/>
  <c r="D438"/>
  <c r="C437"/>
  <c r="G437" s="1"/>
  <c r="D436"/>
  <c r="C435"/>
  <c r="G435" s="1"/>
  <c r="D434"/>
  <c r="C433"/>
  <c r="G433" s="1"/>
  <c r="D432"/>
  <c r="C431"/>
  <c r="G431" s="1"/>
  <c r="D430"/>
  <c r="C429"/>
  <c r="D496"/>
  <c r="C495"/>
  <c r="G495" s="1"/>
  <c r="D494"/>
  <c r="C493"/>
  <c r="G493" s="1"/>
  <c r="D492"/>
  <c r="C491"/>
  <c r="G491" s="1"/>
  <c r="D490"/>
  <c r="C489"/>
  <c r="G489" s="1"/>
  <c r="D488"/>
  <c r="C487"/>
  <c r="G487" s="1"/>
  <c r="D486"/>
  <c r="C485"/>
  <c r="G485" s="1"/>
  <c r="D484"/>
  <c r="C483"/>
  <c r="G483" s="1"/>
  <c r="D482"/>
  <c r="C481"/>
  <c r="G481" s="1"/>
  <c r="D480"/>
  <c r="C479"/>
  <c r="G479" s="1"/>
  <c r="D478"/>
  <c r="C477"/>
  <c r="G477" s="1"/>
  <c r="D476"/>
  <c r="C475"/>
  <c r="G475" s="1"/>
  <c r="D474"/>
  <c r="C473"/>
  <c r="G473" s="1"/>
  <c r="D472"/>
  <c r="C471"/>
  <c r="G471" s="1"/>
  <c r="D470"/>
  <c r="C469"/>
  <c r="G469" s="1"/>
  <c r="D468"/>
  <c r="C467"/>
  <c r="G467" s="1"/>
  <c r="D466"/>
  <c r="C465"/>
  <c r="C464"/>
  <c r="G464" s="1"/>
  <c r="C463"/>
  <c r="G463" s="1"/>
  <c r="C462"/>
  <c r="G462" s="1"/>
  <c r="C461"/>
  <c r="G461" s="1"/>
  <c r="D460"/>
  <c r="G460" s="1"/>
  <c r="C459"/>
  <c r="D458"/>
  <c r="G458" s="1"/>
  <c r="C457"/>
  <c r="D456"/>
  <c r="G456" s="1"/>
  <c r="C455"/>
  <c r="D454"/>
  <c r="G454" s="1"/>
  <c r="C453"/>
  <c r="D452"/>
  <c r="G452" s="1"/>
  <c r="C451"/>
  <c r="D450"/>
  <c r="G450" s="1"/>
  <c r="C449"/>
  <c r="D503"/>
  <c r="G503" s="1"/>
  <c r="C502"/>
  <c r="D501"/>
  <c r="G501" s="1"/>
  <c r="C500"/>
  <c r="D499"/>
  <c r="G499" s="1"/>
  <c r="C498"/>
  <c r="D497"/>
  <c r="G497" s="1"/>
  <c r="E26"/>
  <c r="E30"/>
  <c r="E34"/>
  <c r="E28"/>
  <c r="E32"/>
  <c r="E36"/>
  <c r="E25"/>
  <c r="E27"/>
  <c r="E29"/>
  <c r="E31"/>
  <c r="E33"/>
  <c r="D383"/>
  <c r="D381"/>
  <c r="D379"/>
  <c r="D377"/>
  <c r="D375"/>
  <c r="D373"/>
  <c r="D371"/>
  <c r="D369"/>
  <c r="D367"/>
  <c r="D365"/>
  <c r="D363"/>
  <c r="D361"/>
  <c r="D359"/>
  <c r="D357"/>
  <c r="D355"/>
  <c r="D353"/>
  <c r="D351"/>
  <c r="D349"/>
  <c r="D347"/>
  <c r="D345"/>
  <c r="D343"/>
  <c r="D341"/>
  <c r="D339"/>
  <c r="D337"/>
  <c r="D335"/>
  <c r="D333"/>
  <c r="D331"/>
  <c r="D329"/>
  <c r="D327"/>
  <c r="D325"/>
  <c r="D323"/>
  <c r="D321"/>
  <c r="D319"/>
  <c r="D317"/>
  <c r="D315"/>
  <c r="D313"/>
  <c r="D311"/>
  <c r="D309"/>
  <c r="D307"/>
  <c r="D305"/>
  <c r="D303"/>
  <c r="D301"/>
  <c r="D299"/>
  <c r="D297"/>
  <c r="D295"/>
  <c r="D293"/>
  <c r="D291"/>
  <c r="D289"/>
  <c r="D287"/>
  <c r="D285"/>
  <c r="D283"/>
  <c r="D281"/>
  <c r="D279"/>
  <c r="D277"/>
  <c r="D275"/>
  <c r="D273"/>
  <c r="D271"/>
  <c r="D269"/>
  <c r="D267"/>
  <c r="D265"/>
  <c r="D263"/>
  <c r="D261"/>
  <c r="D259"/>
  <c r="D257"/>
  <c r="D255"/>
  <c r="D253"/>
  <c r="D251"/>
  <c r="D249"/>
  <c r="D247"/>
  <c r="D245"/>
  <c r="D243"/>
  <c r="D241"/>
  <c r="D239"/>
  <c r="D237"/>
  <c r="D235"/>
  <c r="D233"/>
  <c r="D231"/>
  <c r="D229"/>
  <c r="D227"/>
  <c r="D225"/>
  <c r="D223"/>
  <c r="D221"/>
  <c r="D219"/>
  <c r="D217"/>
  <c r="D215"/>
  <c r="D213"/>
  <c r="D211"/>
  <c r="D209"/>
  <c r="D207"/>
  <c r="D205"/>
  <c r="D203"/>
  <c r="D201"/>
  <c r="D199"/>
  <c r="D197"/>
  <c r="D195"/>
  <c r="D193"/>
  <c r="D191"/>
  <c r="D189"/>
  <c r="D187"/>
  <c r="D185"/>
  <c r="D183"/>
  <c r="D181"/>
  <c r="D179"/>
  <c r="D177"/>
  <c r="D175"/>
  <c r="D173"/>
  <c r="D171"/>
  <c r="D169"/>
  <c r="D167"/>
  <c r="D165"/>
  <c r="D163"/>
  <c r="D161"/>
  <c r="D159"/>
  <c r="D157"/>
  <c r="D155"/>
  <c r="D153"/>
  <c r="D151"/>
  <c r="D149"/>
  <c r="D147"/>
  <c r="D145"/>
  <c r="D143"/>
  <c r="D141"/>
  <c r="D139"/>
  <c r="D137"/>
  <c r="D135"/>
  <c r="D133"/>
  <c r="D131"/>
  <c r="D129"/>
  <c r="D127"/>
  <c r="D125"/>
  <c r="D123"/>
  <c r="D121"/>
  <c r="D119"/>
  <c r="D117"/>
  <c r="D115"/>
  <c r="D113"/>
  <c r="D111"/>
  <c r="D109"/>
  <c r="D107"/>
  <c r="D105"/>
  <c r="D103"/>
  <c r="D101"/>
  <c r="D99"/>
  <c r="D97"/>
  <c r="D95"/>
  <c r="D93"/>
  <c r="D91"/>
  <c r="D89"/>
  <c r="D87"/>
  <c r="D85"/>
  <c r="D83"/>
  <c r="D81"/>
  <c r="D79"/>
  <c r="D77"/>
  <c r="D75"/>
  <c r="D73"/>
  <c r="D71"/>
  <c r="D69"/>
  <c r="D67"/>
  <c r="D65"/>
  <c r="D63"/>
  <c r="D61"/>
  <c r="D59"/>
  <c r="D57"/>
  <c r="D55"/>
  <c r="D53"/>
  <c r="D51"/>
  <c r="D49"/>
  <c r="D47"/>
  <c r="D45"/>
  <c r="D43"/>
  <c r="D41"/>
  <c r="D39"/>
  <c r="D37"/>
  <c r="D35"/>
  <c r="D33"/>
  <c r="D31"/>
  <c r="D29"/>
  <c r="D27"/>
  <c r="D25"/>
  <c r="C383"/>
  <c r="C381"/>
  <c r="C379"/>
  <c r="C377"/>
  <c r="C375"/>
  <c r="C373"/>
  <c r="C371"/>
  <c r="C369"/>
  <c r="C367"/>
  <c r="C365"/>
  <c r="C363"/>
  <c r="C361"/>
  <c r="C359"/>
  <c r="C357"/>
  <c r="C355"/>
  <c r="C353"/>
  <c r="C351"/>
  <c r="C349"/>
  <c r="C347"/>
  <c r="C345"/>
  <c r="C343"/>
  <c r="C341"/>
  <c r="C339"/>
  <c r="C337"/>
  <c r="C335"/>
  <c r="C333"/>
  <c r="C331"/>
  <c r="C329"/>
  <c r="C327"/>
  <c r="C325"/>
  <c r="C323"/>
  <c r="C321"/>
  <c r="C319"/>
  <c r="C317"/>
  <c r="C315"/>
  <c r="C313"/>
  <c r="C311"/>
  <c r="C309"/>
  <c r="C307"/>
  <c r="C305"/>
  <c r="C303"/>
  <c r="C301"/>
  <c r="C299"/>
  <c r="C297"/>
  <c r="C295"/>
  <c r="C293"/>
  <c r="C291"/>
  <c r="C289"/>
  <c r="C287"/>
  <c r="C285"/>
  <c r="C283"/>
  <c r="C281"/>
  <c r="C279"/>
  <c r="C277"/>
  <c r="C275"/>
  <c r="C273"/>
  <c r="C271"/>
  <c r="C269"/>
  <c r="C267"/>
  <c r="C265"/>
  <c r="C263"/>
  <c r="C261"/>
  <c r="C259"/>
  <c r="C257"/>
  <c r="C255"/>
  <c r="C253"/>
  <c r="C251"/>
  <c r="C249"/>
  <c r="C247"/>
  <c r="C245"/>
  <c r="C243"/>
  <c r="C241"/>
  <c r="C239"/>
  <c r="C237"/>
  <c r="C235"/>
  <c r="C233"/>
  <c r="D384"/>
  <c r="D382"/>
  <c r="D380"/>
  <c r="D378"/>
  <c r="D376"/>
  <c r="D374"/>
  <c r="D372"/>
  <c r="D370"/>
  <c r="D368"/>
  <c r="D366"/>
  <c r="D364"/>
  <c r="D362"/>
  <c r="D360"/>
  <c r="D358"/>
  <c r="D356"/>
  <c r="D354"/>
  <c r="D352"/>
  <c r="D350"/>
  <c r="D348"/>
  <c r="D346"/>
  <c r="D344"/>
  <c r="D342"/>
  <c r="D340"/>
  <c r="D338"/>
  <c r="D336"/>
  <c r="D334"/>
  <c r="D332"/>
  <c r="D330"/>
  <c r="D328"/>
  <c r="D326"/>
  <c r="D324"/>
  <c r="D322"/>
  <c r="D320"/>
  <c r="D318"/>
  <c r="D316"/>
  <c r="D314"/>
  <c r="D312"/>
  <c r="D310"/>
  <c r="D308"/>
  <c r="D306"/>
  <c r="D304"/>
  <c r="D302"/>
  <c r="D300"/>
  <c r="D298"/>
  <c r="D296"/>
  <c r="D294"/>
  <c r="D292"/>
  <c r="D290"/>
  <c r="D288"/>
  <c r="D286"/>
  <c r="D284"/>
  <c r="D282"/>
  <c r="D280"/>
  <c r="D278"/>
  <c r="D276"/>
  <c r="D274"/>
  <c r="D272"/>
  <c r="D270"/>
  <c r="D268"/>
  <c r="D266"/>
  <c r="D264"/>
  <c r="D262"/>
  <c r="D260"/>
  <c r="D258"/>
  <c r="D256"/>
  <c r="D254"/>
  <c r="D252"/>
  <c r="D250"/>
  <c r="D248"/>
  <c r="D246"/>
  <c r="D244"/>
  <c r="D242"/>
  <c r="D240"/>
  <c r="D238"/>
  <c r="D236"/>
  <c r="D234"/>
  <c r="D232"/>
  <c r="D230"/>
  <c r="D228"/>
  <c r="D226"/>
  <c r="D224"/>
  <c r="D222"/>
  <c r="D220"/>
  <c r="D218"/>
  <c r="D216"/>
  <c r="D214"/>
  <c r="D212"/>
  <c r="D210"/>
  <c r="D208"/>
  <c r="D206"/>
  <c r="D204"/>
  <c r="D202"/>
  <c r="D200"/>
  <c r="D198"/>
  <c r="D196"/>
  <c r="D194"/>
  <c r="D192"/>
  <c r="D190"/>
  <c r="D188"/>
  <c r="D186"/>
  <c r="D184"/>
  <c r="D182"/>
  <c r="D180"/>
  <c r="D178"/>
  <c r="D176"/>
  <c r="D174"/>
  <c r="D172"/>
  <c r="D170"/>
  <c r="D168"/>
  <c r="D166"/>
  <c r="D164"/>
  <c r="D162"/>
  <c r="D160"/>
  <c r="D158"/>
  <c r="D156"/>
  <c r="D154"/>
  <c r="D152"/>
  <c r="D150"/>
  <c r="D148"/>
  <c r="D146"/>
  <c r="D144"/>
  <c r="D142"/>
  <c r="D140"/>
  <c r="D138"/>
  <c r="D136"/>
  <c r="D134"/>
  <c r="D132"/>
  <c r="D130"/>
  <c r="D128"/>
  <c r="D126"/>
  <c r="D124"/>
  <c r="D122"/>
  <c r="D120"/>
  <c r="D118"/>
  <c r="D116"/>
  <c r="D114"/>
  <c r="D112"/>
  <c r="D110"/>
  <c r="D108"/>
  <c r="D106"/>
  <c r="D104"/>
  <c r="D102"/>
  <c r="D100"/>
  <c r="D98"/>
  <c r="D96"/>
  <c r="D94"/>
  <c r="D92"/>
  <c r="D90"/>
  <c r="D88"/>
  <c r="D86"/>
  <c r="D84"/>
  <c r="D82"/>
  <c r="D80"/>
  <c r="D78"/>
  <c r="D76"/>
  <c r="D74"/>
  <c r="D72"/>
  <c r="D70"/>
  <c r="D68"/>
  <c r="D66"/>
  <c r="D64"/>
  <c r="D62"/>
  <c r="D60"/>
  <c r="D58"/>
  <c r="D56"/>
  <c r="D54"/>
  <c r="D52"/>
  <c r="D50"/>
  <c r="D48"/>
  <c r="D46"/>
  <c r="D44"/>
  <c r="D42"/>
  <c r="D40"/>
  <c r="D38"/>
  <c r="D36"/>
  <c r="D34"/>
  <c r="D32"/>
  <c r="D30"/>
  <c r="D28"/>
  <c r="D26"/>
  <c r="C384"/>
  <c r="C382"/>
  <c r="C380"/>
  <c r="C378"/>
  <c r="C376"/>
  <c r="C374"/>
  <c r="G374" s="1"/>
  <c r="C372"/>
  <c r="C370"/>
  <c r="G370" s="1"/>
  <c r="C368"/>
  <c r="C366"/>
  <c r="C364"/>
  <c r="C362"/>
  <c r="C360"/>
  <c r="C358"/>
  <c r="C356"/>
  <c r="C354"/>
  <c r="C352"/>
  <c r="C350"/>
  <c r="G350" s="1"/>
  <c r="C348"/>
  <c r="C346"/>
  <c r="C344"/>
  <c r="C342"/>
  <c r="G342" s="1"/>
  <c r="C340"/>
  <c r="C338"/>
  <c r="C336"/>
  <c r="C334"/>
  <c r="G334" s="1"/>
  <c r="C332"/>
  <c r="C330"/>
  <c r="C328"/>
  <c r="C326"/>
  <c r="C324"/>
  <c r="C322"/>
  <c r="C320"/>
  <c r="C318"/>
  <c r="C316"/>
  <c r="C314"/>
  <c r="C312"/>
  <c r="C310"/>
  <c r="C308"/>
  <c r="C306"/>
  <c r="C304"/>
  <c r="C302"/>
  <c r="C300"/>
  <c r="C298"/>
  <c r="C296"/>
  <c r="C294"/>
  <c r="C292"/>
  <c r="C290"/>
  <c r="C288"/>
  <c r="C286"/>
  <c r="C284"/>
  <c r="C282"/>
  <c r="C280"/>
  <c r="C278"/>
  <c r="C276"/>
  <c r="C274"/>
  <c r="C272"/>
  <c r="C270"/>
  <c r="C268"/>
  <c r="C266"/>
  <c r="C264"/>
  <c r="C262"/>
  <c r="C260"/>
  <c r="C258"/>
  <c r="C256"/>
  <c r="C254"/>
  <c r="C252"/>
  <c r="C250"/>
  <c r="C248"/>
  <c r="C246"/>
  <c r="C244"/>
  <c r="C242"/>
  <c r="C240"/>
  <c r="C238"/>
  <c r="C236"/>
  <c r="C234"/>
  <c r="C26"/>
  <c r="C28"/>
  <c r="C30"/>
  <c r="C32"/>
  <c r="C34"/>
  <c r="C36"/>
  <c r="C38"/>
  <c r="C40"/>
  <c r="C42"/>
  <c r="C44"/>
  <c r="C46"/>
  <c r="C48"/>
  <c r="C50"/>
  <c r="C52"/>
  <c r="C54"/>
  <c r="C56"/>
  <c r="C58"/>
  <c r="C60"/>
  <c r="C62"/>
  <c r="C64"/>
  <c r="C66"/>
  <c r="C68"/>
  <c r="C70"/>
  <c r="C72"/>
  <c r="C74"/>
  <c r="C76"/>
  <c r="C78"/>
  <c r="C80"/>
  <c r="C82"/>
  <c r="C84"/>
  <c r="C86"/>
  <c r="C88"/>
  <c r="C90"/>
  <c r="C92"/>
  <c r="C94"/>
  <c r="C96"/>
  <c r="C98"/>
  <c r="C100"/>
  <c r="C102"/>
  <c r="C104"/>
  <c r="C106"/>
  <c r="C108"/>
  <c r="C110"/>
  <c r="C112"/>
  <c r="C114"/>
  <c r="C116"/>
  <c r="C118"/>
  <c r="C120"/>
  <c r="C122"/>
  <c r="C124"/>
  <c r="C126"/>
  <c r="C128"/>
  <c r="C130"/>
  <c r="C132"/>
  <c r="C134"/>
  <c r="C136"/>
  <c r="C138"/>
  <c r="C140"/>
  <c r="C142"/>
  <c r="C144"/>
  <c r="C146"/>
  <c r="C148"/>
  <c r="C150"/>
  <c r="C152"/>
  <c r="C154"/>
  <c r="C156"/>
  <c r="C158"/>
  <c r="C160"/>
  <c r="C162"/>
  <c r="C164"/>
  <c r="C166"/>
  <c r="C168"/>
  <c r="C170"/>
  <c r="C172"/>
  <c r="C174"/>
  <c r="C176"/>
  <c r="C178"/>
  <c r="C180"/>
  <c r="C182"/>
  <c r="C184"/>
  <c r="C186"/>
  <c r="C188"/>
  <c r="C190"/>
  <c r="C192"/>
  <c r="C194"/>
  <c r="C196"/>
  <c r="C198"/>
  <c r="C200"/>
  <c r="C202"/>
  <c r="C204"/>
  <c r="C206"/>
  <c r="C208"/>
  <c r="C210"/>
  <c r="C212"/>
  <c r="C214"/>
  <c r="C216"/>
  <c r="C218"/>
  <c r="C220"/>
  <c r="C222"/>
  <c r="C224"/>
  <c r="C226"/>
  <c r="C228"/>
  <c r="C230"/>
  <c r="C232"/>
  <c r="C25"/>
  <c r="C27"/>
  <c r="C29"/>
  <c r="C31"/>
  <c r="G31" s="1"/>
  <c r="C33"/>
  <c r="C35"/>
  <c r="G35" s="1"/>
  <c r="C37"/>
  <c r="C39"/>
  <c r="G39" s="1"/>
  <c r="C41"/>
  <c r="C43"/>
  <c r="G43" s="1"/>
  <c r="C45"/>
  <c r="C47"/>
  <c r="G47" s="1"/>
  <c r="C49"/>
  <c r="C51"/>
  <c r="G51" s="1"/>
  <c r="C53"/>
  <c r="C55"/>
  <c r="G55" s="1"/>
  <c r="C57"/>
  <c r="C59"/>
  <c r="G59" s="1"/>
  <c r="C61"/>
  <c r="C63"/>
  <c r="G63" s="1"/>
  <c r="C65"/>
  <c r="C67"/>
  <c r="G67" s="1"/>
  <c r="C69"/>
  <c r="C71"/>
  <c r="G71" s="1"/>
  <c r="C73"/>
  <c r="C75"/>
  <c r="G75" s="1"/>
  <c r="C77"/>
  <c r="C79"/>
  <c r="G79" s="1"/>
  <c r="C81"/>
  <c r="C83"/>
  <c r="G83" s="1"/>
  <c r="C85"/>
  <c r="C87"/>
  <c r="G87" s="1"/>
  <c r="C89"/>
  <c r="C91"/>
  <c r="G91" s="1"/>
  <c r="C93"/>
  <c r="C95"/>
  <c r="G95" s="1"/>
  <c r="C97"/>
  <c r="C99"/>
  <c r="G99" s="1"/>
  <c r="C101"/>
  <c r="C103"/>
  <c r="G103" s="1"/>
  <c r="C105"/>
  <c r="C107"/>
  <c r="G107" s="1"/>
  <c r="C109"/>
  <c r="C111"/>
  <c r="G111" s="1"/>
  <c r="C113"/>
  <c r="C115"/>
  <c r="G115" s="1"/>
  <c r="C117"/>
  <c r="C119"/>
  <c r="G119" s="1"/>
  <c r="C121"/>
  <c r="C123"/>
  <c r="G123" s="1"/>
  <c r="C125"/>
  <c r="C127"/>
  <c r="G127" s="1"/>
  <c r="C129"/>
  <c r="C131"/>
  <c r="G131" s="1"/>
  <c r="C133"/>
  <c r="C135"/>
  <c r="G135" s="1"/>
  <c r="C137"/>
  <c r="C139"/>
  <c r="G139" s="1"/>
  <c r="C141"/>
  <c r="C143"/>
  <c r="G143" s="1"/>
  <c r="C145"/>
  <c r="C147"/>
  <c r="G147" s="1"/>
  <c r="C149"/>
  <c r="C151"/>
  <c r="G151" s="1"/>
  <c r="C153"/>
  <c r="C155"/>
  <c r="G155" s="1"/>
  <c r="C157"/>
  <c r="C159"/>
  <c r="G159" s="1"/>
  <c r="C161"/>
  <c r="C163"/>
  <c r="G163" s="1"/>
  <c r="C165"/>
  <c r="C167"/>
  <c r="G167" s="1"/>
  <c r="C169"/>
  <c r="C171"/>
  <c r="G171" s="1"/>
  <c r="C173"/>
  <c r="C175"/>
  <c r="C177"/>
  <c r="C179"/>
  <c r="C181"/>
  <c r="C183"/>
  <c r="C185"/>
  <c r="C187"/>
  <c r="C189"/>
  <c r="C191"/>
  <c r="C193"/>
  <c r="C195"/>
  <c r="C197"/>
  <c r="C199"/>
  <c r="C201"/>
  <c r="C203"/>
  <c r="C205"/>
  <c r="C207"/>
  <c r="C209"/>
  <c r="C211"/>
  <c r="C213"/>
  <c r="C215"/>
  <c r="C217"/>
  <c r="C219"/>
  <c r="C221"/>
  <c r="C223"/>
  <c r="C225"/>
  <c r="C227"/>
  <c r="C229"/>
  <c r="C231"/>
  <c r="G61"/>
  <c r="G380"/>
  <c r="G348"/>
  <c r="G362"/>
  <c r="G29" l="1"/>
  <c r="G93"/>
  <c r="G332"/>
  <c r="G364"/>
  <c r="G173"/>
  <c r="G169"/>
  <c r="G165"/>
  <c r="G161"/>
  <c r="G157"/>
  <c r="G153"/>
  <c r="G149"/>
  <c r="G145"/>
  <c r="G141"/>
  <c r="G137"/>
  <c r="G133"/>
  <c r="G129"/>
  <c r="G125"/>
  <c r="G121"/>
  <c r="G117"/>
  <c r="G113"/>
  <c r="G109"/>
  <c r="G105"/>
  <c r="G101"/>
  <c r="G97"/>
  <c r="G89"/>
  <c r="G85"/>
  <c r="G81"/>
  <c r="G77"/>
  <c r="G73"/>
  <c r="G69"/>
  <c r="G65"/>
  <c r="G57"/>
  <c r="G53"/>
  <c r="G49"/>
  <c r="G45"/>
  <c r="G41"/>
  <c r="G37"/>
  <c r="G33"/>
  <c r="G340"/>
  <c r="G356"/>
  <c r="G372"/>
  <c r="C17"/>
  <c r="G466"/>
  <c r="G468"/>
  <c r="G470"/>
  <c r="G472"/>
  <c r="G474"/>
  <c r="G476"/>
  <c r="G478"/>
  <c r="G480"/>
  <c r="G482"/>
  <c r="G484"/>
  <c r="G486"/>
  <c r="G488"/>
  <c r="G490"/>
  <c r="G492"/>
  <c r="G494"/>
  <c r="G496"/>
  <c r="G430"/>
  <c r="G432"/>
  <c r="G434"/>
  <c r="G436"/>
  <c r="G438"/>
  <c r="G440"/>
  <c r="G442"/>
  <c r="G444"/>
  <c r="G446"/>
  <c r="G448"/>
  <c r="G428"/>
  <c r="G465"/>
  <c r="G429"/>
  <c r="G391"/>
  <c r="G498"/>
  <c r="G500"/>
  <c r="G502"/>
  <c r="G449"/>
  <c r="G451"/>
  <c r="G453"/>
  <c r="G455"/>
  <c r="G457"/>
  <c r="G459"/>
  <c r="G172"/>
  <c r="C19"/>
  <c r="G328"/>
  <c r="G336"/>
  <c r="G344"/>
  <c r="G352"/>
  <c r="G360"/>
  <c r="G368"/>
  <c r="G376"/>
  <c r="G384"/>
  <c r="G27"/>
  <c r="G381"/>
  <c r="G377"/>
  <c r="G373"/>
  <c r="G369"/>
  <c r="G365"/>
  <c r="G361"/>
  <c r="G357"/>
  <c r="G353"/>
  <c r="G349"/>
  <c r="G345"/>
  <c r="G341"/>
  <c r="G337"/>
  <c r="G333"/>
  <c r="G329"/>
  <c r="G325"/>
  <c r="G321"/>
  <c r="G317"/>
  <c r="G313"/>
  <c r="G309"/>
  <c r="G305"/>
  <c r="G301"/>
  <c r="G297"/>
  <c r="G293"/>
  <c r="G289"/>
  <c r="G285"/>
  <c r="G281"/>
  <c r="G277"/>
  <c r="G273"/>
  <c r="G269"/>
  <c r="G265"/>
  <c r="G261"/>
  <c r="G257"/>
  <c r="G253"/>
  <c r="G249"/>
  <c r="G245"/>
  <c r="G241"/>
  <c r="G237"/>
  <c r="G233"/>
  <c r="G229"/>
  <c r="G225"/>
  <c r="G221"/>
  <c r="G217"/>
  <c r="G213"/>
  <c r="G209"/>
  <c r="G205"/>
  <c r="G201"/>
  <c r="G197"/>
  <c r="G193"/>
  <c r="G189"/>
  <c r="G185"/>
  <c r="G181"/>
  <c r="G177"/>
  <c r="G166"/>
  <c r="G162"/>
  <c r="G158"/>
  <c r="G154"/>
  <c r="G150"/>
  <c r="G146"/>
  <c r="G142"/>
  <c r="G138"/>
  <c r="G134"/>
  <c r="G130"/>
  <c r="G126"/>
  <c r="G122"/>
  <c r="G118"/>
  <c r="G114"/>
  <c r="G110"/>
  <c r="G106"/>
  <c r="G102"/>
  <c r="G98"/>
  <c r="G94"/>
  <c r="G90"/>
  <c r="G86"/>
  <c r="G82"/>
  <c r="G78"/>
  <c r="G74"/>
  <c r="G70"/>
  <c r="G66"/>
  <c r="G62"/>
  <c r="G58"/>
  <c r="G54"/>
  <c r="G50"/>
  <c r="G46"/>
  <c r="G42"/>
  <c r="G38"/>
  <c r="G34"/>
  <c r="G30"/>
  <c r="G330"/>
  <c r="G338"/>
  <c r="G346"/>
  <c r="G354"/>
  <c r="G366"/>
  <c r="G378"/>
  <c r="G358"/>
  <c r="G382"/>
  <c r="G383"/>
  <c r="G379"/>
  <c r="G375"/>
  <c r="G371"/>
  <c r="G367"/>
  <c r="G363"/>
  <c r="G359"/>
  <c r="G355"/>
  <c r="G351"/>
  <c r="G347"/>
  <c r="G343"/>
  <c r="G339"/>
  <c r="G335"/>
  <c r="G331"/>
  <c r="G327"/>
  <c r="G323"/>
  <c r="G319"/>
  <c r="G315"/>
  <c r="G311"/>
  <c r="G307"/>
  <c r="G303"/>
  <c r="G299"/>
  <c r="G295"/>
  <c r="G291"/>
  <c r="G287"/>
  <c r="G283"/>
  <c r="G279"/>
  <c r="G275"/>
  <c r="G271"/>
  <c r="G267"/>
  <c r="G263"/>
  <c r="G259"/>
  <c r="G255"/>
  <c r="G251"/>
  <c r="G247"/>
  <c r="G243"/>
  <c r="G239"/>
  <c r="G235"/>
  <c r="G231"/>
  <c r="G227"/>
  <c r="G223"/>
  <c r="G219"/>
  <c r="G215"/>
  <c r="G211"/>
  <c r="G207"/>
  <c r="G203"/>
  <c r="G199"/>
  <c r="G195"/>
  <c r="G191"/>
  <c r="G187"/>
  <c r="G183"/>
  <c r="G179"/>
  <c r="G175"/>
  <c r="G168"/>
  <c r="G164"/>
  <c r="G160"/>
  <c r="G156"/>
  <c r="G152"/>
  <c r="G148"/>
  <c r="G144"/>
  <c r="G140"/>
  <c r="G136"/>
  <c r="G132"/>
  <c r="G128"/>
  <c r="G124"/>
  <c r="G120"/>
  <c r="G116"/>
  <c r="G112"/>
  <c r="G108"/>
  <c r="G104"/>
  <c r="G100"/>
  <c r="G96"/>
  <c r="G92"/>
  <c r="G88"/>
  <c r="G84"/>
  <c r="G80"/>
  <c r="G76"/>
  <c r="G72"/>
  <c r="G68"/>
  <c r="G64"/>
  <c r="G60"/>
  <c r="G56"/>
  <c r="G52"/>
  <c r="G48"/>
  <c r="G44"/>
  <c r="G40"/>
  <c r="G36"/>
  <c r="G32"/>
  <c r="G28"/>
  <c r="G25"/>
  <c r="C20" s="1"/>
  <c r="G26"/>
  <c r="H25"/>
  <c r="G326"/>
  <c r="G322"/>
  <c r="G318"/>
  <c r="G314"/>
  <c r="G310"/>
  <c r="G306"/>
  <c r="G302"/>
  <c r="G298"/>
  <c r="G294"/>
  <c r="G290"/>
  <c r="G286"/>
  <c r="G282"/>
  <c r="G278"/>
  <c r="G274"/>
  <c r="G270"/>
  <c r="G266"/>
  <c r="G262"/>
  <c r="G258"/>
  <c r="G254"/>
  <c r="G250"/>
  <c r="G246"/>
  <c r="G242"/>
  <c r="G238"/>
  <c r="G234"/>
  <c r="G230"/>
  <c r="G226"/>
  <c r="G222"/>
  <c r="G218"/>
  <c r="G214"/>
  <c r="G210"/>
  <c r="G206"/>
  <c r="G202"/>
  <c r="G198"/>
  <c r="G194"/>
  <c r="G190"/>
  <c r="G186"/>
  <c r="G182"/>
  <c r="G178"/>
  <c r="G174"/>
  <c r="G170"/>
  <c r="G324"/>
  <c r="G320"/>
  <c r="G316"/>
  <c r="G312"/>
  <c r="G308"/>
  <c r="G304"/>
  <c r="G300"/>
  <c r="G296"/>
  <c r="G292"/>
  <c r="G288"/>
  <c r="G284"/>
  <c r="G280"/>
  <c r="G276"/>
  <c r="G272"/>
  <c r="G268"/>
  <c r="G264"/>
  <c r="G260"/>
  <c r="G256"/>
  <c r="G252"/>
  <c r="G248"/>
  <c r="G244"/>
  <c r="G240"/>
  <c r="G236"/>
  <c r="G232"/>
  <c r="G228"/>
  <c r="G224"/>
  <c r="G220"/>
  <c r="G216"/>
  <c r="G212"/>
  <c r="G208"/>
  <c r="G204"/>
  <c r="G200"/>
  <c r="G196"/>
  <c r="G192"/>
  <c r="G188"/>
  <c r="G184"/>
  <c r="G180"/>
  <c r="G176"/>
  <c r="H26" l="1"/>
  <c r="I25"/>
  <c r="C21"/>
  <c r="H27" l="1"/>
  <c r="I26"/>
  <c r="H28" l="1"/>
  <c r="I27"/>
  <c r="H29" l="1"/>
  <c r="I28"/>
  <c r="H30" l="1"/>
  <c r="I29"/>
  <c r="H31" l="1"/>
  <c r="I30"/>
  <c r="H32" l="1"/>
  <c r="I31"/>
  <c r="H33" l="1"/>
  <c r="I32"/>
  <c r="H34" l="1"/>
  <c r="I33"/>
  <c r="H35" l="1"/>
  <c r="I34"/>
  <c r="H36" l="1"/>
  <c r="I35"/>
  <c r="H37" l="1"/>
  <c r="I36"/>
  <c r="H38" l="1"/>
  <c r="I37"/>
  <c r="H39" l="1"/>
  <c r="I38"/>
  <c r="H40" l="1"/>
  <c r="I39"/>
  <c r="H41" l="1"/>
  <c r="I40"/>
  <c r="H42" l="1"/>
  <c r="I41"/>
  <c r="H43" l="1"/>
  <c r="I42"/>
  <c r="H44" l="1"/>
  <c r="I43"/>
  <c r="H45" l="1"/>
  <c r="I44"/>
  <c r="H46" l="1"/>
  <c r="I45"/>
  <c r="H47" l="1"/>
  <c r="I46"/>
  <c r="H48" l="1"/>
  <c r="I47"/>
  <c r="H49" l="1"/>
  <c r="I48"/>
  <c r="H50" l="1"/>
  <c r="I49"/>
  <c r="H51" l="1"/>
  <c r="I50"/>
  <c r="H52" l="1"/>
  <c r="I51"/>
  <c r="H53" l="1"/>
  <c r="I52"/>
  <c r="H54" l="1"/>
  <c r="I53"/>
  <c r="H55" l="1"/>
  <c r="I54"/>
  <c r="H56" l="1"/>
  <c r="I55"/>
  <c r="H57" l="1"/>
  <c r="I56"/>
  <c r="H58" l="1"/>
  <c r="I57"/>
  <c r="H59" l="1"/>
  <c r="I58"/>
  <c r="H60" l="1"/>
  <c r="I59"/>
  <c r="H61" l="1"/>
  <c r="I60"/>
  <c r="H62" l="1"/>
  <c r="I61"/>
  <c r="H63" l="1"/>
  <c r="I62"/>
  <c r="H64" l="1"/>
  <c r="I63"/>
  <c r="H65" l="1"/>
  <c r="I64"/>
  <c r="H66" l="1"/>
  <c r="I65"/>
  <c r="H67" l="1"/>
  <c r="I66"/>
  <c r="H68" l="1"/>
  <c r="I67"/>
  <c r="H69" l="1"/>
  <c r="I68"/>
  <c r="H70" l="1"/>
  <c r="I69"/>
  <c r="H71" l="1"/>
  <c r="I70"/>
  <c r="H72" l="1"/>
  <c r="I71"/>
  <c r="H73" l="1"/>
  <c r="I72"/>
  <c r="H74" l="1"/>
  <c r="I73"/>
  <c r="H75" l="1"/>
  <c r="I74"/>
  <c r="H76" l="1"/>
  <c r="I75"/>
  <c r="H77" l="1"/>
  <c r="I76"/>
  <c r="H78" l="1"/>
  <c r="I77"/>
  <c r="H79" l="1"/>
  <c r="I78"/>
  <c r="H80" l="1"/>
  <c r="I79"/>
  <c r="H81" l="1"/>
  <c r="I80"/>
  <c r="H82" l="1"/>
  <c r="I81"/>
  <c r="H83" l="1"/>
  <c r="I82"/>
  <c r="H84" l="1"/>
  <c r="I83"/>
  <c r="H85" l="1"/>
  <c r="I84"/>
  <c r="H86" l="1"/>
  <c r="I85"/>
  <c r="H87" l="1"/>
  <c r="I86"/>
  <c r="H88" l="1"/>
  <c r="I87"/>
  <c r="H89" l="1"/>
  <c r="I88"/>
  <c r="H90" l="1"/>
  <c r="I89"/>
  <c r="H91" l="1"/>
  <c r="I90"/>
  <c r="H92" l="1"/>
  <c r="I91"/>
  <c r="H93" l="1"/>
  <c r="I92"/>
  <c r="H94" l="1"/>
  <c r="I93"/>
  <c r="H95" l="1"/>
  <c r="I94"/>
  <c r="H96" l="1"/>
  <c r="I95"/>
  <c r="H97" l="1"/>
  <c r="I96"/>
  <c r="H98" l="1"/>
  <c r="I97"/>
  <c r="H99" l="1"/>
  <c r="I98"/>
  <c r="H100" l="1"/>
  <c r="I99"/>
  <c r="H101" l="1"/>
  <c r="I100"/>
  <c r="H102" l="1"/>
  <c r="I101"/>
  <c r="H103" l="1"/>
  <c r="I102"/>
  <c r="H104" l="1"/>
  <c r="I103"/>
  <c r="H105" l="1"/>
  <c r="I104"/>
  <c r="H106" l="1"/>
  <c r="I105"/>
  <c r="H107" l="1"/>
  <c r="I106"/>
  <c r="H108" l="1"/>
  <c r="I107"/>
  <c r="H109" l="1"/>
  <c r="I108"/>
  <c r="H110" l="1"/>
  <c r="I109"/>
  <c r="H111" l="1"/>
  <c r="I110"/>
  <c r="H112" l="1"/>
  <c r="I111"/>
  <c r="H113" l="1"/>
  <c r="I112"/>
  <c r="H114" l="1"/>
  <c r="I113"/>
  <c r="H115" l="1"/>
  <c r="I114"/>
  <c r="H116" l="1"/>
  <c r="I115"/>
  <c r="H117" l="1"/>
  <c r="I116"/>
  <c r="H118" l="1"/>
  <c r="I117"/>
  <c r="H119" l="1"/>
  <c r="I118"/>
  <c r="H120" l="1"/>
  <c r="I119"/>
  <c r="H121" l="1"/>
  <c r="I120"/>
  <c r="H122" l="1"/>
  <c r="I121"/>
  <c r="H123" l="1"/>
  <c r="I122"/>
  <c r="H124" l="1"/>
  <c r="I123"/>
  <c r="H125" l="1"/>
  <c r="I124"/>
  <c r="H126" l="1"/>
  <c r="I125"/>
  <c r="H127" l="1"/>
  <c r="I126"/>
  <c r="H128" l="1"/>
  <c r="I127"/>
  <c r="H129" l="1"/>
  <c r="I128"/>
  <c r="H130" l="1"/>
  <c r="I129"/>
  <c r="H131" l="1"/>
  <c r="I130"/>
  <c r="H132" l="1"/>
  <c r="I131"/>
  <c r="H133" l="1"/>
  <c r="I132"/>
  <c r="H134" l="1"/>
  <c r="I133"/>
  <c r="H135" l="1"/>
  <c r="I134"/>
  <c r="H136" l="1"/>
  <c r="I135"/>
  <c r="H137" l="1"/>
  <c r="I136"/>
  <c r="H138" l="1"/>
  <c r="I137"/>
  <c r="H139" l="1"/>
  <c r="I138"/>
  <c r="H140" l="1"/>
  <c r="I139"/>
  <c r="H141" l="1"/>
  <c r="I140"/>
  <c r="H142" l="1"/>
  <c r="I141"/>
  <c r="H143" l="1"/>
  <c r="I142"/>
  <c r="H144" l="1"/>
  <c r="I143"/>
  <c r="H145" l="1"/>
  <c r="I144"/>
  <c r="H146" l="1"/>
  <c r="I145"/>
  <c r="H147" l="1"/>
  <c r="I146"/>
  <c r="H148" l="1"/>
  <c r="I147"/>
  <c r="H149" l="1"/>
  <c r="I148"/>
  <c r="H150" l="1"/>
  <c r="I149"/>
  <c r="H151" l="1"/>
  <c r="I150"/>
  <c r="H152" l="1"/>
  <c r="I151"/>
  <c r="H153" l="1"/>
  <c r="I152"/>
  <c r="H154" l="1"/>
  <c r="I153"/>
  <c r="H155" l="1"/>
  <c r="I154"/>
  <c r="H156" l="1"/>
  <c r="I155"/>
  <c r="H157" l="1"/>
  <c r="I156"/>
  <c r="H158" l="1"/>
  <c r="I157"/>
  <c r="H159" l="1"/>
  <c r="I158"/>
  <c r="H160" l="1"/>
  <c r="I159"/>
  <c r="H161" l="1"/>
  <c r="I160"/>
  <c r="H162" l="1"/>
  <c r="I161"/>
  <c r="H163" l="1"/>
  <c r="I162"/>
  <c r="H164" l="1"/>
  <c r="I163"/>
  <c r="H165" l="1"/>
  <c r="I164"/>
  <c r="H166" l="1"/>
  <c r="I165"/>
  <c r="H167" l="1"/>
  <c r="I166"/>
  <c r="H168" l="1"/>
  <c r="I167"/>
  <c r="H169" l="1"/>
  <c r="I168"/>
  <c r="H170" l="1"/>
  <c r="I169"/>
  <c r="H171" l="1"/>
  <c r="I170"/>
  <c r="H172" l="1"/>
  <c r="I171"/>
  <c r="H173" l="1"/>
  <c r="I172"/>
  <c r="H174" l="1"/>
  <c r="I173"/>
  <c r="H175" l="1"/>
  <c r="I174"/>
  <c r="H176" l="1"/>
  <c r="I175"/>
  <c r="H177" l="1"/>
  <c r="I176"/>
  <c r="H178" l="1"/>
  <c r="I177"/>
  <c r="H179" l="1"/>
  <c r="I178"/>
  <c r="H180" l="1"/>
  <c r="I179"/>
  <c r="H181" l="1"/>
  <c r="I180"/>
  <c r="H182" l="1"/>
  <c r="I181"/>
  <c r="H183" l="1"/>
  <c r="I182"/>
  <c r="H184" l="1"/>
  <c r="I183"/>
  <c r="H185" l="1"/>
  <c r="I184"/>
  <c r="H186" l="1"/>
  <c r="I185"/>
  <c r="H187" l="1"/>
  <c r="I186"/>
  <c r="H188" l="1"/>
  <c r="I187"/>
  <c r="H189" l="1"/>
  <c r="I188"/>
  <c r="H190" l="1"/>
  <c r="I189"/>
  <c r="H191" l="1"/>
  <c r="I190"/>
  <c r="H192" l="1"/>
  <c r="I191"/>
  <c r="H193" l="1"/>
  <c r="I192"/>
  <c r="H194" l="1"/>
  <c r="I193"/>
  <c r="H195" l="1"/>
  <c r="I194"/>
  <c r="H196" l="1"/>
  <c r="I195"/>
  <c r="H197" l="1"/>
  <c r="I196"/>
  <c r="H198" l="1"/>
  <c r="I197"/>
  <c r="H199" l="1"/>
  <c r="I198"/>
  <c r="H200" l="1"/>
  <c r="I199"/>
  <c r="H201" l="1"/>
  <c r="I200"/>
  <c r="H202" l="1"/>
  <c r="I201"/>
  <c r="H203" l="1"/>
  <c r="I202"/>
  <c r="H204" l="1"/>
  <c r="I203"/>
  <c r="H205" l="1"/>
  <c r="I204"/>
  <c r="H206" l="1"/>
  <c r="I205"/>
  <c r="H207" l="1"/>
  <c r="I206"/>
  <c r="H208" l="1"/>
  <c r="I207"/>
  <c r="H209" l="1"/>
  <c r="I208"/>
  <c r="H210" l="1"/>
  <c r="I209"/>
  <c r="H211" l="1"/>
  <c r="I210"/>
  <c r="H212" l="1"/>
  <c r="I211"/>
  <c r="H213" l="1"/>
  <c r="I212"/>
  <c r="H214" l="1"/>
  <c r="I213"/>
  <c r="H215" l="1"/>
  <c r="I214"/>
  <c r="H216" l="1"/>
  <c r="I215"/>
  <c r="H217" l="1"/>
  <c r="I216"/>
  <c r="H218" l="1"/>
  <c r="I217"/>
  <c r="H219" l="1"/>
  <c r="I218"/>
  <c r="H220" l="1"/>
  <c r="I219"/>
  <c r="H221" l="1"/>
  <c r="I220"/>
  <c r="H222" l="1"/>
  <c r="I221"/>
  <c r="H223" l="1"/>
  <c r="I222"/>
  <c r="H224" l="1"/>
  <c r="I223"/>
  <c r="H225" l="1"/>
  <c r="I224"/>
  <c r="H226" l="1"/>
  <c r="I225"/>
  <c r="H227" l="1"/>
  <c r="I226"/>
  <c r="H228" l="1"/>
  <c r="I227"/>
  <c r="H229" l="1"/>
  <c r="I228"/>
  <c r="H230" l="1"/>
  <c r="I229"/>
  <c r="H231" l="1"/>
  <c r="I230"/>
  <c r="H232" l="1"/>
  <c r="I231"/>
  <c r="H233" l="1"/>
  <c r="I232"/>
  <c r="H234" l="1"/>
  <c r="I233"/>
  <c r="H235" l="1"/>
  <c r="I234"/>
  <c r="H236" l="1"/>
  <c r="I235"/>
  <c r="H237" l="1"/>
  <c r="I236"/>
  <c r="H238" l="1"/>
  <c r="I237"/>
  <c r="H239" l="1"/>
  <c r="I238"/>
  <c r="H240" l="1"/>
  <c r="I239"/>
  <c r="H241" l="1"/>
  <c r="I240"/>
  <c r="H242" l="1"/>
  <c r="I241"/>
  <c r="H243" l="1"/>
  <c r="I242"/>
  <c r="H244" l="1"/>
  <c r="I243"/>
  <c r="H245" l="1"/>
  <c r="I244"/>
  <c r="H246" l="1"/>
  <c r="I245"/>
  <c r="H247" l="1"/>
  <c r="I246"/>
  <c r="H248" l="1"/>
  <c r="I247"/>
  <c r="H249" l="1"/>
  <c r="I248"/>
  <c r="H250" l="1"/>
  <c r="I249"/>
  <c r="H251" l="1"/>
  <c r="I250"/>
  <c r="H252" l="1"/>
  <c r="I251"/>
  <c r="H253" l="1"/>
  <c r="I252"/>
  <c r="H254" l="1"/>
  <c r="I253"/>
  <c r="H255" l="1"/>
  <c r="I254"/>
  <c r="H256" l="1"/>
  <c r="I255"/>
  <c r="H257" l="1"/>
  <c r="I256"/>
  <c r="H258" l="1"/>
  <c r="I257"/>
  <c r="H259" l="1"/>
  <c r="I258"/>
  <c r="H260" l="1"/>
  <c r="I259"/>
  <c r="H261" l="1"/>
  <c r="I260"/>
  <c r="H262" l="1"/>
  <c r="I261"/>
  <c r="H263" l="1"/>
  <c r="I262"/>
  <c r="H264" l="1"/>
  <c r="I263"/>
  <c r="H265" l="1"/>
  <c r="I264"/>
  <c r="H266" l="1"/>
  <c r="I265"/>
  <c r="H267" l="1"/>
  <c r="I266"/>
  <c r="H268" l="1"/>
  <c r="I267"/>
  <c r="H269" l="1"/>
  <c r="I268"/>
  <c r="H270" l="1"/>
  <c r="I269"/>
  <c r="H271" l="1"/>
  <c r="I270"/>
  <c r="H272" l="1"/>
  <c r="I271"/>
  <c r="H273" l="1"/>
  <c r="I272"/>
  <c r="H274" l="1"/>
  <c r="I273"/>
  <c r="H275" l="1"/>
  <c r="I274"/>
  <c r="H276" l="1"/>
  <c r="I275"/>
  <c r="H277" l="1"/>
  <c r="I276"/>
  <c r="H278" l="1"/>
  <c r="I277"/>
  <c r="H279" l="1"/>
  <c r="I278"/>
  <c r="H280" l="1"/>
  <c r="I279"/>
  <c r="H281" l="1"/>
  <c r="I280"/>
  <c r="H282" l="1"/>
  <c r="I281"/>
  <c r="H283" l="1"/>
  <c r="I282"/>
  <c r="H284" l="1"/>
  <c r="I283"/>
  <c r="H285" l="1"/>
  <c r="I284"/>
  <c r="H286" l="1"/>
  <c r="I285"/>
  <c r="H287" l="1"/>
  <c r="I286"/>
  <c r="H288" l="1"/>
  <c r="I287"/>
  <c r="H289" l="1"/>
  <c r="I288"/>
  <c r="H290" l="1"/>
  <c r="I289"/>
  <c r="H291" l="1"/>
  <c r="I290"/>
  <c r="H292" l="1"/>
  <c r="I291"/>
  <c r="H293" l="1"/>
  <c r="I292"/>
  <c r="H294" l="1"/>
  <c r="I293"/>
  <c r="H295" l="1"/>
  <c r="I294"/>
  <c r="H296" l="1"/>
  <c r="I295"/>
  <c r="H297" l="1"/>
  <c r="I296"/>
  <c r="H298" l="1"/>
  <c r="I297"/>
  <c r="H299" l="1"/>
  <c r="I298"/>
  <c r="H300" l="1"/>
  <c r="I299"/>
  <c r="H301" l="1"/>
  <c r="I300"/>
  <c r="H302" l="1"/>
  <c r="I301"/>
  <c r="H303" l="1"/>
  <c r="I302"/>
  <c r="H304" l="1"/>
  <c r="I303"/>
  <c r="H305" l="1"/>
  <c r="I304"/>
  <c r="H306" l="1"/>
  <c r="I305"/>
  <c r="H307" l="1"/>
  <c r="I306"/>
  <c r="H308" l="1"/>
  <c r="I307"/>
  <c r="H309" l="1"/>
  <c r="I308"/>
  <c r="H310" l="1"/>
  <c r="I309"/>
  <c r="H311" l="1"/>
  <c r="I310"/>
  <c r="H312" l="1"/>
  <c r="I311"/>
  <c r="H313" l="1"/>
  <c r="I312"/>
  <c r="H314" l="1"/>
  <c r="I313"/>
  <c r="H315" l="1"/>
  <c r="I314"/>
  <c r="H316" l="1"/>
  <c r="I315"/>
  <c r="H317" l="1"/>
  <c r="I316"/>
  <c r="H318" l="1"/>
  <c r="I317"/>
  <c r="H319" l="1"/>
  <c r="I318"/>
  <c r="H320" l="1"/>
  <c r="I319"/>
  <c r="H321" l="1"/>
  <c r="I320"/>
  <c r="H322" l="1"/>
  <c r="I321"/>
  <c r="H323" l="1"/>
  <c r="I322"/>
  <c r="H324" l="1"/>
  <c r="I323"/>
  <c r="H325" l="1"/>
  <c r="I324"/>
  <c r="H326" l="1"/>
  <c r="I325"/>
  <c r="H327" l="1"/>
  <c r="I326"/>
  <c r="H328" l="1"/>
  <c r="I327"/>
  <c r="H329" l="1"/>
  <c r="I328"/>
  <c r="H330" l="1"/>
  <c r="I329"/>
  <c r="H331" l="1"/>
  <c r="I330"/>
  <c r="H332" l="1"/>
  <c r="I331"/>
  <c r="H333" l="1"/>
  <c r="I332"/>
  <c r="H334" l="1"/>
  <c r="I333"/>
  <c r="H335" l="1"/>
  <c r="I334"/>
  <c r="H336" l="1"/>
  <c r="I335"/>
  <c r="H337" l="1"/>
  <c r="I336"/>
  <c r="H338" l="1"/>
  <c r="I337"/>
  <c r="H339" l="1"/>
  <c r="I338"/>
  <c r="H340" l="1"/>
  <c r="I339"/>
  <c r="H341" l="1"/>
  <c r="I340"/>
  <c r="H342" l="1"/>
  <c r="I341"/>
  <c r="H343" l="1"/>
  <c r="I342"/>
  <c r="H344" l="1"/>
  <c r="I343"/>
  <c r="H345" l="1"/>
  <c r="I344"/>
  <c r="H346" l="1"/>
  <c r="I345"/>
  <c r="H347" l="1"/>
  <c r="I346"/>
  <c r="H348" l="1"/>
  <c r="I347"/>
  <c r="H349" l="1"/>
  <c r="I348"/>
  <c r="H350" l="1"/>
  <c r="I349"/>
  <c r="H351" l="1"/>
  <c r="I350"/>
  <c r="H352" l="1"/>
  <c r="I351"/>
  <c r="H353" l="1"/>
  <c r="I352"/>
  <c r="H354" l="1"/>
  <c r="I353"/>
  <c r="H355" l="1"/>
  <c r="I354"/>
  <c r="H356" l="1"/>
  <c r="I355"/>
  <c r="H357" l="1"/>
  <c r="I356"/>
  <c r="H358" l="1"/>
  <c r="I357"/>
  <c r="H359" l="1"/>
  <c r="I358"/>
  <c r="H360" l="1"/>
  <c r="I359"/>
  <c r="H361" l="1"/>
  <c r="I360"/>
  <c r="H362" l="1"/>
  <c r="I361"/>
  <c r="H363" l="1"/>
  <c r="I362"/>
  <c r="H364" l="1"/>
  <c r="I363"/>
  <c r="H365" l="1"/>
  <c r="I364"/>
  <c r="H366" l="1"/>
  <c r="I365"/>
  <c r="H367" l="1"/>
  <c r="I366"/>
  <c r="H368" l="1"/>
  <c r="I367"/>
  <c r="H369" l="1"/>
  <c r="I368"/>
  <c r="H370" l="1"/>
  <c r="I369"/>
  <c r="H371" l="1"/>
  <c r="I370"/>
  <c r="H372" l="1"/>
  <c r="I371"/>
  <c r="H373" l="1"/>
  <c r="I372"/>
  <c r="H374" l="1"/>
  <c r="I373"/>
  <c r="H375" l="1"/>
  <c r="I374"/>
  <c r="H376" l="1"/>
  <c r="I375"/>
  <c r="H377" l="1"/>
  <c r="I376"/>
  <c r="H378" l="1"/>
  <c r="I377"/>
  <c r="H379" l="1"/>
  <c r="I378"/>
  <c r="H380" l="1"/>
  <c r="I379"/>
  <c r="H381" l="1"/>
  <c r="I380"/>
  <c r="H382" l="1"/>
  <c r="I381"/>
  <c r="H383" l="1"/>
  <c r="I382"/>
  <c r="H384" l="1"/>
  <c r="I383"/>
  <c r="H385" l="1"/>
  <c r="I384"/>
  <c r="H386" l="1"/>
  <c r="I385"/>
  <c r="H387" l="1"/>
  <c r="I386"/>
  <c r="H388" l="1"/>
  <c r="I387"/>
  <c r="H389" l="1"/>
  <c r="I388"/>
  <c r="H390" l="1"/>
  <c r="I389"/>
  <c r="H391" l="1"/>
  <c r="I390"/>
  <c r="H392" l="1"/>
  <c r="I391"/>
  <c r="H393" l="1"/>
  <c r="I392"/>
  <c r="H394" l="1"/>
  <c r="I393"/>
  <c r="H395" l="1"/>
  <c r="I394"/>
  <c r="H396" l="1"/>
  <c r="I395"/>
  <c r="H397" l="1"/>
  <c r="I396"/>
  <c r="H398" l="1"/>
  <c r="I397"/>
  <c r="H399" l="1"/>
  <c r="I398"/>
  <c r="H400" l="1"/>
  <c r="I399"/>
  <c r="H401" l="1"/>
  <c r="I400"/>
  <c r="H402" l="1"/>
  <c r="I401"/>
  <c r="H403" l="1"/>
  <c r="I402"/>
  <c r="H404" l="1"/>
  <c r="I403"/>
  <c r="H405" l="1"/>
  <c r="I404"/>
  <c r="H406" l="1"/>
  <c r="I405"/>
  <c r="H407" l="1"/>
  <c r="I406"/>
  <c r="H408" l="1"/>
  <c r="I407"/>
  <c r="H409" l="1"/>
  <c r="I408"/>
  <c r="H410" l="1"/>
  <c r="I409"/>
  <c r="H411" l="1"/>
  <c r="I410"/>
  <c r="H412" l="1"/>
  <c r="I411"/>
  <c r="H413" l="1"/>
  <c r="I412"/>
  <c r="H414" l="1"/>
  <c r="I413"/>
  <c r="H415" l="1"/>
  <c r="I414"/>
  <c r="H416" l="1"/>
  <c r="I415"/>
  <c r="H417" l="1"/>
  <c r="I416"/>
  <c r="H418" l="1"/>
  <c r="I417"/>
  <c r="H419" l="1"/>
  <c r="I418"/>
  <c r="H420" l="1"/>
  <c r="I419"/>
  <c r="H421" l="1"/>
  <c r="I420"/>
  <c r="H422" l="1"/>
  <c r="I421"/>
  <c r="H423" l="1"/>
  <c r="I422"/>
  <c r="H424" l="1"/>
  <c r="I423"/>
  <c r="H425" l="1"/>
  <c r="I424"/>
  <c r="H426" l="1"/>
  <c r="I425"/>
  <c r="H427" l="1"/>
  <c r="I426"/>
  <c r="H428" l="1"/>
  <c r="I427"/>
  <c r="H429" l="1"/>
  <c r="I428"/>
  <c r="H430" l="1"/>
  <c r="I429"/>
  <c r="H431" l="1"/>
  <c r="I430"/>
  <c r="H432" l="1"/>
  <c r="I431"/>
  <c r="H433" l="1"/>
  <c r="I432"/>
  <c r="H434" l="1"/>
  <c r="I433"/>
  <c r="H435" l="1"/>
  <c r="I434"/>
  <c r="H436" l="1"/>
  <c r="I435"/>
  <c r="H437" l="1"/>
  <c r="I436"/>
  <c r="H438" l="1"/>
  <c r="I437"/>
  <c r="H439" l="1"/>
  <c r="I438"/>
  <c r="H440" l="1"/>
  <c r="I439"/>
  <c r="H441" l="1"/>
  <c r="I440"/>
  <c r="H442" l="1"/>
  <c r="I441"/>
  <c r="H443" l="1"/>
  <c r="I442"/>
  <c r="H444" l="1"/>
  <c r="I443"/>
  <c r="H445" l="1"/>
  <c r="I444"/>
  <c r="H446" l="1"/>
  <c r="I445"/>
  <c r="H447" l="1"/>
  <c r="I446"/>
  <c r="H448" l="1"/>
  <c r="I447"/>
  <c r="H449" l="1"/>
  <c r="I448"/>
  <c r="H450" l="1"/>
  <c r="I449"/>
  <c r="H451" l="1"/>
  <c r="I450"/>
  <c r="H452" l="1"/>
  <c r="I451"/>
  <c r="H453" l="1"/>
  <c r="I452"/>
  <c r="H454" l="1"/>
  <c r="I453"/>
  <c r="H455" l="1"/>
  <c r="I454"/>
  <c r="H456" l="1"/>
  <c r="I455"/>
  <c r="H457" l="1"/>
  <c r="I456"/>
  <c r="H458" l="1"/>
  <c r="I457"/>
  <c r="H459" l="1"/>
  <c r="I458"/>
  <c r="H460" l="1"/>
  <c r="I459"/>
  <c r="H461" l="1"/>
  <c r="I460"/>
  <c r="H462" l="1"/>
  <c r="I461"/>
  <c r="H463" l="1"/>
  <c r="I462"/>
  <c r="H464" l="1"/>
  <c r="I463"/>
  <c r="H465" l="1"/>
  <c r="I464"/>
  <c r="H466" l="1"/>
  <c r="I465"/>
  <c r="H467" l="1"/>
  <c r="I466"/>
  <c r="H468" l="1"/>
  <c r="I467"/>
  <c r="H469" l="1"/>
  <c r="I468"/>
  <c r="H470" l="1"/>
  <c r="I469"/>
  <c r="H471" l="1"/>
  <c r="I470"/>
  <c r="H472" l="1"/>
  <c r="I471"/>
  <c r="H473" l="1"/>
  <c r="I472"/>
  <c r="H474" l="1"/>
  <c r="I473"/>
  <c r="H475" l="1"/>
  <c r="I474"/>
  <c r="H476" l="1"/>
  <c r="I475"/>
  <c r="H477" l="1"/>
  <c r="I476"/>
  <c r="H478" l="1"/>
  <c r="I477"/>
  <c r="H479" l="1"/>
  <c r="I478"/>
  <c r="H480" l="1"/>
  <c r="I479"/>
  <c r="H481" l="1"/>
  <c r="I480"/>
  <c r="H482" l="1"/>
  <c r="I481"/>
  <c r="H483" l="1"/>
  <c r="I482"/>
  <c r="H484" l="1"/>
  <c r="I483"/>
  <c r="H485" l="1"/>
  <c r="I484"/>
  <c r="H486" l="1"/>
  <c r="I485"/>
  <c r="H487" l="1"/>
  <c r="I486"/>
  <c r="H488" l="1"/>
  <c r="I487"/>
  <c r="H489" l="1"/>
  <c r="I488"/>
  <c r="H490" l="1"/>
  <c r="I489"/>
  <c r="H491" l="1"/>
  <c r="I490"/>
  <c r="H492" l="1"/>
  <c r="I491"/>
  <c r="H493" l="1"/>
  <c r="I492"/>
  <c r="H494" l="1"/>
  <c r="I493"/>
  <c r="H495" l="1"/>
  <c r="I494"/>
  <c r="H496" l="1"/>
  <c r="I495"/>
  <c r="H497" l="1"/>
  <c r="I496"/>
  <c r="H498" l="1"/>
  <c r="I497"/>
  <c r="H499" l="1"/>
  <c r="I498"/>
  <c r="H500" l="1"/>
  <c r="I499"/>
  <c r="H501" l="1"/>
  <c r="I500"/>
  <c r="H502" l="1"/>
  <c r="I501"/>
  <c r="H503" l="1"/>
  <c r="I502"/>
  <c r="H504" l="1"/>
  <c r="I504" s="1"/>
  <c r="I503"/>
</calcChain>
</file>

<file path=xl/sharedStrings.xml><?xml version="1.0" encoding="utf-8"?>
<sst xmlns="http://schemas.openxmlformats.org/spreadsheetml/2006/main" count="35" uniqueCount="35">
  <si>
    <t>Down Payment:</t>
  </si>
  <si>
    <t>Closing Costs:</t>
  </si>
  <si>
    <t>Closing Cost %:</t>
  </si>
  <si>
    <t>Amount to be Borrowed:</t>
  </si>
  <si>
    <t>Month</t>
  </si>
  <si>
    <t>Total Payment</t>
  </si>
  <si>
    <t>Taxes</t>
  </si>
  <si>
    <t>Insurance</t>
  </si>
  <si>
    <t>Principal Payment</t>
  </si>
  <si>
    <t>Interest Payment</t>
  </si>
  <si>
    <t>Term of Loan in Years:</t>
  </si>
  <si>
    <t>Term of Year in Months:</t>
  </si>
  <si>
    <t>Monthly Loan Rate:</t>
  </si>
  <si>
    <t>Annual Property Tax Rate:</t>
  </si>
  <si>
    <t>Annual Property Taxes:</t>
  </si>
  <si>
    <t>Annual Homeowner's Insurance:</t>
  </si>
  <si>
    <t>Loan Balance</t>
  </si>
  <si>
    <t>Monthly Homeowner's Insurance:</t>
  </si>
  <si>
    <t>Summary Loan Information</t>
  </si>
  <si>
    <t>Total Interest Paid Over Life of Loan:</t>
  </si>
  <si>
    <t>Total of All Payments:</t>
  </si>
  <si>
    <t>Total Loan Value:</t>
  </si>
  <si>
    <t>Total Insurance over Life of Loan:</t>
  </si>
  <si>
    <t>Total Taxes over Life of Loan:</t>
  </si>
  <si>
    <t>Don't Modify These Numbers (Calculated)</t>
  </si>
  <si>
    <t>Loan Payment Schedule</t>
  </si>
  <si>
    <t>Modify These Options!</t>
  </si>
  <si>
    <t>Simple Loan Amortization Calculator (Up to 40 Years)</t>
  </si>
  <si>
    <t>Modify These Numbers for Your Loan</t>
  </si>
  <si>
    <t>Note: This sheet is protected, but the cells in red can be modified. To make changes to the formulas, simply use the unprotect feature.</t>
  </si>
  <si>
    <t>Total Cost (Loan + Closing Costs):</t>
  </si>
  <si>
    <t>Property Price:</t>
  </si>
  <si>
    <t>Payment Amount:</t>
  </si>
  <si>
    <t>Annual Loan Interest Rate:</t>
  </si>
  <si>
    <t>% Principal Paid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</si>
</sst>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5" formatCode="0.000%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44" fontId="0" fillId="0" borderId="0" xfId="0" applyNumberFormat="1"/>
    <xf numFmtId="8" fontId="0" fillId="0" borderId="0" xfId="0" applyNumberFormat="1"/>
    <xf numFmtId="0" fontId="0" fillId="0" borderId="1" xfId="0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0" fillId="0" borderId="0" xfId="0" applyBorder="1" applyAlignment="1">
      <alignment horizontal="right"/>
    </xf>
    <xf numFmtId="0" fontId="0" fillId="0" borderId="0" xfId="0" applyBorder="1"/>
    <xf numFmtId="44" fontId="0" fillId="0" borderId="0" xfId="1" applyFont="1" applyFill="1" applyBorder="1"/>
    <xf numFmtId="0" fontId="2" fillId="2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0" fillId="0" borderId="1" xfId="0" applyFill="1" applyBorder="1" applyAlignment="1">
      <alignment horizontal="right"/>
    </xf>
    <xf numFmtId="44" fontId="2" fillId="0" borderId="1" xfId="0" applyNumberFormat="1" applyFont="1" applyFill="1" applyBorder="1" applyAlignment="1">
      <alignment horizontal="center"/>
    </xf>
    <xf numFmtId="44" fontId="2" fillId="0" borderId="1" xfId="1" applyFont="1" applyFill="1" applyBorder="1"/>
    <xf numFmtId="44" fontId="2" fillId="3" borderId="1" xfId="1" applyFont="1" applyFill="1" applyBorder="1"/>
    <xf numFmtId="10" fontId="2" fillId="3" borderId="1" xfId="0" applyNumberFormat="1" applyFont="1" applyFill="1" applyBorder="1"/>
    <xf numFmtId="0" fontId="2" fillId="3" borderId="1" xfId="0" applyFont="1" applyFill="1" applyBorder="1"/>
    <xf numFmtId="0" fontId="4" fillId="2" borderId="1" xfId="0" applyFont="1" applyFill="1" applyBorder="1" applyAlignment="1">
      <alignment horizontal="center"/>
    </xf>
    <xf numFmtId="44" fontId="6" fillId="0" borderId="1" xfId="0" applyNumberFormat="1" applyFont="1" applyFill="1" applyBorder="1"/>
    <xf numFmtId="0" fontId="6" fillId="0" borderId="1" xfId="0" applyFont="1" applyFill="1" applyBorder="1"/>
    <xf numFmtId="10" fontId="6" fillId="0" borderId="1" xfId="0" applyNumberFormat="1" applyFont="1" applyFill="1" applyBorder="1"/>
    <xf numFmtId="44" fontId="6" fillId="0" borderId="1" xfId="1" applyFont="1" applyFill="1" applyBorder="1"/>
    <xf numFmtId="0" fontId="0" fillId="3" borderId="1" xfId="0" applyFill="1" applyBorder="1"/>
    <xf numFmtId="0" fontId="2" fillId="0" borderId="0" xfId="0" quotePrefix="1" applyFont="1" applyBorder="1" applyAlignment="1">
      <alignment horizontal="left" indent="1"/>
    </xf>
    <xf numFmtId="0" fontId="7" fillId="0" borderId="0" xfId="0" applyFont="1"/>
    <xf numFmtId="165" fontId="0" fillId="0" borderId="0" xfId="2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504"/>
  <sheetViews>
    <sheetView tabSelected="1" topLeftCell="A3" workbookViewId="0"/>
  </sheetViews>
  <sheetFormatPr defaultRowHeight="15"/>
  <cols>
    <col min="2" max="2" width="35.28515625" customWidth="1"/>
    <col min="3" max="3" width="18.140625" customWidth="1"/>
    <col min="4" max="4" width="19" customWidth="1"/>
    <col min="5" max="5" width="15.85546875" customWidth="1"/>
    <col min="6" max="6" width="14.7109375" customWidth="1"/>
    <col min="7" max="7" width="17.85546875" customWidth="1"/>
    <col min="8" max="8" width="18.85546875" customWidth="1"/>
    <col min="9" max="9" width="17" customWidth="1"/>
    <col min="10" max="10" width="16.7109375" customWidth="1"/>
  </cols>
  <sheetData>
    <row r="2" spans="2:8">
      <c r="B2" s="25" t="s">
        <v>29</v>
      </c>
    </row>
    <row r="4" spans="2:8" ht="23.25">
      <c r="B4" s="18" t="s">
        <v>27</v>
      </c>
      <c r="C4" s="18"/>
      <c r="D4" s="18"/>
      <c r="E4" s="18"/>
      <c r="F4" s="18"/>
      <c r="G4" s="18"/>
      <c r="H4" s="18"/>
    </row>
    <row r="6" spans="2:8">
      <c r="B6" s="5" t="s">
        <v>28</v>
      </c>
      <c r="C6" s="5"/>
      <c r="F6" s="5" t="s">
        <v>24</v>
      </c>
      <c r="G6" s="5"/>
      <c r="H6" s="5"/>
    </row>
    <row r="7" spans="2:8">
      <c r="B7" s="4" t="s">
        <v>31</v>
      </c>
      <c r="C7" s="15">
        <v>300000</v>
      </c>
      <c r="F7" s="6"/>
      <c r="G7" s="11" t="s">
        <v>1</v>
      </c>
      <c r="H7" s="19">
        <f>C7*C8</f>
        <v>21000.000000000004</v>
      </c>
    </row>
    <row r="8" spans="2:8">
      <c r="B8" s="4" t="s">
        <v>2</v>
      </c>
      <c r="C8" s="16">
        <v>7.0000000000000007E-2</v>
      </c>
      <c r="F8" s="6"/>
      <c r="G8" s="11" t="s">
        <v>30</v>
      </c>
      <c r="H8" s="19">
        <f>C7+(C7*C8)</f>
        <v>321000</v>
      </c>
    </row>
    <row r="9" spans="2:8">
      <c r="B9" s="4" t="s">
        <v>0</v>
      </c>
      <c r="C9" s="15">
        <v>30000</v>
      </c>
      <c r="F9" s="6"/>
      <c r="G9" s="11" t="s">
        <v>3</v>
      </c>
      <c r="H9" s="19">
        <f>H8-C9</f>
        <v>291000</v>
      </c>
    </row>
    <row r="10" spans="2:8">
      <c r="B10" s="4" t="s">
        <v>10</v>
      </c>
      <c r="C10" s="17">
        <v>30</v>
      </c>
      <c r="F10" s="6"/>
      <c r="G10" s="11" t="s">
        <v>11</v>
      </c>
      <c r="H10" s="20">
        <f>C10*12</f>
        <v>360</v>
      </c>
    </row>
    <row r="11" spans="2:8">
      <c r="B11" s="4" t="s">
        <v>33</v>
      </c>
      <c r="C11" s="16">
        <v>7.0000000000000007E-2</v>
      </c>
      <c r="F11" s="6"/>
      <c r="G11" s="11" t="s">
        <v>12</v>
      </c>
      <c r="H11" s="21">
        <f>C11/12</f>
        <v>5.8333333333333336E-3</v>
      </c>
    </row>
    <row r="12" spans="2:8">
      <c r="B12" s="4" t="s">
        <v>13</v>
      </c>
      <c r="C12" s="16">
        <v>1.2500000000000001E-2</v>
      </c>
      <c r="F12" s="6"/>
      <c r="G12" s="11" t="s">
        <v>14</v>
      </c>
      <c r="H12" s="22">
        <f>C12*C7</f>
        <v>3750</v>
      </c>
    </row>
    <row r="13" spans="2:8">
      <c r="B13" s="4" t="s">
        <v>15</v>
      </c>
      <c r="C13" s="15">
        <v>1000</v>
      </c>
      <c r="F13" s="6"/>
      <c r="G13" s="11" t="s">
        <v>17</v>
      </c>
      <c r="H13" s="19">
        <f>C13/12</f>
        <v>83.333333333333329</v>
      </c>
    </row>
    <row r="14" spans="2:8">
      <c r="B14" s="7"/>
      <c r="C14" s="9"/>
      <c r="F14" s="8"/>
      <c r="G14" s="8"/>
      <c r="H14" s="8"/>
    </row>
    <row r="15" spans="2:8" ht="23.25">
      <c r="B15" s="18" t="s">
        <v>18</v>
      </c>
      <c r="C15" s="18"/>
      <c r="F15" s="8"/>
      <c r="H15" s="8"/>
    </row>
    <row r="16" spans="2:8">
      <c r="B16" s="12" t="s">
        <v>21</v>
      </c>
      <c r="C16" s="13">
        <f>H9</f>
        <v>291000</v>
      </c>
      <c r="F16" s="8"/>
      <c r="G16" s="8"/>
      <c r="H16" s="8"/>
    </row>
    <row r="17" spans="2:9">
      <c r="B17" s="4" t="s">
        <v>19</v>
      </c>
      <c r="C17" s="14">
        <f>SUM(D25:D384)</f>
        <v>405970.89394971251</v>
      </c>
      <c r="F17" s="23"/>
      <c r="G17" s="24" t="s">
        <v>26</v>
      </c>
      <c r="H17" s="8"/>
    </row>
    <row r="18" spans="2:9">
      <c r="B18" s="4" t="s">
        <v>22</v>
      </c>
      <c r="C18" s="14">
        <f>SUM(F25:F384)</f>
        <v>29999.999999999851</v>
      </c>
      <c r="F18" s="8"/>
      <c r="G18" s="8"/>
      <c r="H18" s="8"/>
    </row>
    <row r="19" spans="2:9">
      <c r="B19" s="4" t="s">
        <v>23</v>
      </c>
      <c r="C19" s="14">
        <f>SUM(E25:E384)</f>
        <v>112500</v>
      </c>
      <c r="F19" s="8"/>
      <c r="G19" s="8"/>
      <c r="H19" s="8"/>
    </row>
    <row r="20" spans="2:9">
      <c r="B20" s="4" t="s">
        <v>32</v>
      </c>
      <c r="C20" s="14">
        <f>G25</f>
        <v>2331.8635943047552</v>
      </c>
      <c r="F20" s="8"/>
      <c r="G20" s="8"/>
      <c r="H20" s="8"/>
    </row>
    <row r="21" spans="2:9">
      <c r="B21" s="4" t="s">
        <v>20</v>
      </c>
      <c r="C21" s="14">
        <f>SUM(G25:G384)</f>
        <v>839470.89394971484</v>
      </c>
      <c r="F21" s="8"/>
      <c r="G21" s="8"/>
      <c r="H21" s="8"/>
    </row>
    <row r="22" spans="2:9">
      <c r="F22" s="8"/>
      <c r="G22" s="8"/>
      <c r="H22" s="8"/>
    </row>
    <row r="23" spans="2:9" ht="23.25">
      <c r="B23" s="18" t="s">
        <v>25</v>
      </c>
      <c r="C23" s="18"/>
      <c r="D23" s="18"/>
      <c r="E23" s="18"/>
      <c r="F23" s="18"/>
      <c r="G23" s="18"/>
      <c r="H23" s="18"/>
      <c r="I23" s="18"/>
    </row>
    <row r="24" spans="2:9">
      <c r="B24" s="10" t="s">
        <v>4</v>
      </c>
      <c r="C24" s="10" t="s">
        <v>8</v>
      </c>
      <c r="D24" s="10" t="s">
        <v>9</v>
      </c>
      <c r="E24" s="10" t="s">
        <v>6</v>
      </c>
      <c r="F24" s="10" t="s">
        <v>7</v>
      </c>
      <c r="G24" s="10" t="s">
        <v>5</v>
      </c>
      <c r="H24" s="10" t="s">
        <v>16</v>
      </c>
      <c r="I24" s="10" t="s">
        <v>34</v>
      </c>
    </row>
    <row r="25" spans="2:9">
      <c r="B25" s="1">
        <v>1</v>
      </c>
      <c r="C25" s="3">
        <f>(IFERROR(PPMT($H$11,$B25,$H$10,-$H$9),0))</f>
        <v>238.53026097142151</v>
      </c>
      <c r="D25" s="3">
        <f>IFERROR(IPMT($H$11,$B25,$H$10,-$H$9),0)</f>
        <v>1697.5</v>
      </c>
      <c r="E25" s="2">
        <f>IF(B25/12&gt;$C$10,0,$H$12/12)</f>
        <v>312.5</v>
      </c>
      <c r="F25" s="2">
        <f>IF(B25/12&gt;$C$10,0,$C$13/12)</f>
        <v>83.333333333333329</v>
      </c>
      <c r="G25" s="3">
        <f>C25+D25+E25+F25</f>
        <v>2331.8635943047552</v>
      </c>
      <c r="H25" s="2">
        <f>H9-C25</f>
        <v>290761.4697390286</v>
      </c>
      <c r="I25" s="26">
        <f>($C$16-H25)/$C$16</f>
        <v>8.1969161845841273E-4</v>
      </c>
    </row>
    <row r="26" spans="2:9">
      <c r="B26" s="1">
        <v>2</v>
      </c>
      <c r="C26" s="3">
        <f>(IFERROR(PPMT($H$11,$B26,$H$10,-$H$9),0))</f>
        <v>239.92168749375492</v>
      </c>
      <c r="D26" s="3">
        <f>IFERROR(IPMT($H$11,$B26,$H$10,-$H$9),0)</f>
        <v>1696.1085734776666</v>
      </c>
      <c r="E26" s="2">
        <f>IF(B26/12&gt;$C$10,0,$H$12/12)</f>
        <v>312.5</v>
      </c>
      <c r="F26" s="2">
        <f t="shared" ref="F26:F89" si="0">IF(B26/12&gt;$C$10,0,$C$13/12)</f>
        <v>83.333333333333329</v>
      </c>
      <c r="G26" s="3">
        <f t="shared" ref="G26:G89" si="1">C26+D26+E26+F26</f>
        <v>2331.8635943047552</v>
      </c>
      <c r="H26" s="2">
        <f>H25-C26</f>
        <v>290521.54805153486</v>
      </c>
      <c r="I26" s="26">
        <f>($C$16-H26)/$C$16</f>
        <v>1.6441647713578665E-3</v>
      </c>
    </row>
    <row r="27" spans="2:9">
      <c r="B27" s="1">
        <v>3</v>
      </c>
      <c r="C27" s="3">
        <f>(IFERROR(PPMT($H$11,$B27,$H$10,-$H$9),0))</f>
        <v>241.32123067080147</v>
      </c>
      <c r="D27" s="3">
        <f>IFERROR(IPMT($H$11,$B27,$H$10,-$H$9),0)</f>
        <v>1694.70903030062</v>
      </c>
      <c r="E27" s="2">
        <f>IF(B27/12&gt;$C$10,0,$H$12/12)</f>
        <v>312.5</v>
      </c>
      <c r="F27" s="2">
        <f t="shared" si="0"/>
        <v>83.333333333333329</v>
      </c>
      <c r="G27" s="3">
        <f t="shared" si="1"/>
        <v>2331.8635943047552</v>
      </c>
      <c r="H27" s="2">
        <f t="shared" ref="H27:H90" si="2">H26-C27</f>
        <v>290280.22682086407</v>
      </c>
      <c r="I27" s="26">
        <f t="shared" ref="I27:I90" si="3">($C$16-H27)/$C$16</f>
        <v>2.4734473509825622E-3</v>
      </c>
    </row>
    <row r="28" spans="2:9">
      <c r="B28" s="1">
        <v>4</v>
      </c>
      <c r="C28" s="3">
        <f>(IFERROR(PPMT($H$11,$B28,$H$10,-$H$9),0))</f>
        <v>242.72893784971461</v>
      </c>
      <c r="D28" s="3">
        <f>IFERROR(IPMT($H$11,$B28,$H$10,-$H$9),0)</f>
        <v>1693.3013231217069</v>
      </c>
      <c r="E28" s="2">
        <f>IF(B28/12&gt;$C$10,0,$H$12/12)</f>
        <v>312.5</v>
      </c>
      <c r="F28" s="2">
        <f t="shared" si="0"/>
        <v>83.333333333333329</v>
      </c>
      <c r="G28" s="3">
        <f t="shared" si="1"/>
        <v>2331.8635943047552</v>
      </c>
      <c r="H28" s="2">
        <f t="shared" si="2"/>
        <v>290037.49788301438</v>
      </c>
      <c r="I28" s="26">
        <f t="shared" si="3"/>
        <v>3.3075674123217149E-3</v>
      </c>
    </row>
    <row r="29" spans="2:9">
      <c r="B29" s="1">
        <v>5</v>
      </c>
      <c r="C29" s="3">
        <f>(IFERROR(PPMT($H$11,$B29,$H$10,-$H$9),0))</f>
        <v>244.14485665383813</v>
      </c>
      <c r="D29" s="3">
        <f>IFERROR(IPMT($H$11,$B29,$H$10,-$H$9),0)</f>
        <v>1691.8854043175834</v>
      </c>
      <c r="E29" s="2">
        <f>IF(B29/12&gt;$C$10,0,$H$12/12)</f>
        <v>312.5</v>
      </c>
      <c r="F29" s="2">
        <f t="shared" si="0"/>
        <v>83.333333333333329</v>
      </c>
      <c r="G29" s="3">
        <f t="shared" si="1"/>
        <v>2331.8635943047552</v>
      </c>
      <c r="H29" s="2">
        <f t="shared" si="2"/>
        <v>289793.35302636056</v>
      </c>
      <c r="I29" s="26">
        <f t="shared" si="3"/>
        <v>4.1465531740186787E-3</v>
      </c>
    </row>
    <row r="30" spans="2:9">
      <c r="B30" s="1">
        <v>6</v>
      </c>
      <c r="C30" s="3">
        <f>(IFERROR(PPMT($H$11,$B30,$H$10,-$H$9),0))</f>
        <v>245.56903498431893</v>
      </c>
      <c r="D30" s="3">
        <f>IFERROR(IPMT($H$11,$B30,$H$10,-$H$9),0)</f>
        <v>1690.4612259871026</v>
      </c>
      <c r="E30" s="2">
        <f>IF(B30/12&gt;$C$10,0,$H$12/12)</f>
        <v>312.5</v>
      </c>
      <c r="F30" s="2">
        <f t="shared" si="0"/>
        <v>83.333333333333329</v>
      </c>
      <c r="G30" s="3">
        <f t="shared" si="1"/>
        <v>2331.8635943047552</v>
      </c>
      <c r="H30" s="2">
        <f t="shared" si="2"/>
        <v>289547.78399137623</v>
      </c>
      <c r="I30" s="26">
        <f t="shared" si="3"/>
        <v>4.9904330193256729E-3</v>
      </c>
    </row>
    <row r="31" spans="2:9">
      <c r="B31" s="1">
        <v>7</v>
      </c>
      <c r="C31" s="3">
        <f>(IFERROR(PPMT($H$11,$B31,$H$10,-$H$9),0))</f>
        <v>247.00152102172706</v>
      </c>
      <c r="D31" s="3">
        <f>IFERROR(IPMT($H$11,$B31,$H$10,-$H$9),0)</f>
        <v>1689.0287399496945</v>
      </c>
      <c r="E31" s="2">
        <f>IF(B31/12&gt;$C$10,0,$H$12/12)</f>
        <v>312.5</v>
      </c>
      <c r="F31" s="2">
        <f t="shared" si="0"/>
        <v>83.333333333333329</v>
      </c>
      <c r="G31" s="3">
        <f t="shared" si="1"/>
        <v>2331.8635943047552</v>
      </c>
      <c r="H31" s="2">
        <f t="shared" si="2"/>
        <v>289300.78247035452</v>
      </c>
      <c r="I31" s="26">
        <f t="shared" si="3"/>
        <v>5.8392354970635075E-3</v>
      </c>
    </row>
    <row r="32" spans="2:9">
      <c r="B32" s="1">
        <v>8</v>
      </c>
      <c r="C32" s="3">
        <f>(IFERROR(PPMT($H$11,$B32,$H$10,-$H$9),0))</f>
        <v>248.44236322768734</v>
      </c>
      <c r="D32" s="3">
        <f>IFERROR(IPMT($H$11,$B32,$H$10,-$H$9),0)</f>
        <v>1687.5878977437342</v>
      </c>
      <c r="E32" s="2">
        <f>IF(B32/12&gt;$C$10,0,$H$12/12)</f>
        <v>312.5</v>
      </c>
      <c r="F32" s="2">
        <f t="shared" si="0"/>
        <v>83.333333333333329</v>
      </c>
      <c r="G32" s="3">
        <f t="shared" si="1"/>
        <v>2331.8635943047552</v>
      </c>
      <c r="H32" s="2">
        <f t="shared" si="2"/>
        <v>289052.34010712686</v>
      </c>
      <c r="I32" s="26">
        <f t="shared" si="3"/>
        <v>6.6929893225881098E-3</v>
      </c>
    </row>
    <row r="33" spans="2:9">
      <c r="B33" s="1">
        <v>9</v>
      </c>
      <c r="C33" s="3">
        <f>(IFERROR(PPMT($H$11,$B33,$H$10,-$H$9),0))</f>
        <v>249.89161034651534</v>
      </c>
      <c r="D33" s="3">
        <f>IFERROR(IPMT($H$11,$B33,$H$10,-$H$9),0)</f>
        <v>1686.1386506249062</v>
      </c>
      <c r="E33" s="2">
        <f>IF(B33/12&gt;$C$10,0,$H$12/12)</f>
        <v>312.5</v>
      </c>
      <c r="F33" s="2">
        <f t="shared" si="0"/>
        <v>83.333333333333329</v>
      </c>
      <c r="G33" s="3">
        <f t="shared" si="1"/>
        <v>2331.8635943047552</v>
      </c>
      <c r="H33" s="2">
        <f t="shared" si="2"/>
        <v>288802.44849678036</v>
      </c>
      <c r="I33" s="26">
        <f t="shared" si="3"/>
        <v>7.5517233787616555E-3</v>
      </c>
    </row>
    <row r="34" spans="2:9">
      <c r="B34" s="1">
        <v>10</v>
      </c>
      <c r="C34" s="3">
        <f>(IFERROR(PPMT($H$11,$B34,$H$10,-$H$9),0))</f>
        <v>251.34931140687036</v>
      </c>
      <c r="D34" s="3">
        <f>IFERROR(IPMT($H$11,$B34,$H$10,-$H$9),0)</f>
        <v>1684.6809495645512</v>
      </c>
      <c r="E34" s="2">
        <f>IF(B34/12&gt;$C$10,0,$H$12/12)</f>
        <v>312.5</v>
      </c>
      <c r="F34" s="2">
        <f t="shared" si="0"/>
        <v>83.333333333333329</v>
      </c>
      <c r="G34" s="3">
        <f t="shared" si="1"/>
        <v>2331.8635943047552</v>
      </c>
      <c r="H34" s="2">
        <f t="shared" si="2"/>
        <v>288551.09918537346</v>
      </c>
      <c r="I34" s="26">
        <f t="shared" si="3"/>
        <v>8.4154667169296926E-3</v>
      </c>
    </row>
    <row r="35" spans="2:9">
      <c r="B35" s="1">
        <v>11</v>
      </c>
      <c r="C35" s="3">
        <f>(IFERROR(PPMT($H$11,$B35,$H$10,-$H$9),0))</f>
        <v>252.81551572341027</v>
      </c>
      <c r="D35" s="3">
        <f>IFERROR(IPMT($H$11,$B35,$H$10,-$H$9),0)</f>
        <v>1683.2147452480112</v>
      </c>
      <c r="E35" s="2">
        <f>IF(B35/12&gt;$C$10,0,$H$12/12)</f>
        <v>312.5</v>
      </c>
      <c r="F35" s="2">
        <f t="shared" si="0"/>
        <v>83.333333333333329</v>
      </c>
      <c r="G35" s="3">
        <f t="shared" si="1"/>
        <v>2331.8635943047552</v>
      </c>
      <c r="H35" s="2">
        <f t="shared" si="2"/>
        <v>288298.28366965003</v>
      </c>
      <c r="I35" s="26">
        <f t="shared" si="3"/>
        <v>9.2842485579036748E-3</v>
      </c>
    </row>
    <row r="36" spans="2:9">
      <c r="B36" s="1">
        <v>12</v>
      </c>
      <c r="C36" s="3">
        <f>(IFERROR(PPMT($H$11,$B36,$H$10,-$H$9),0))</f>
        <v>254.29027289846317</v>
      </c>
      <c r="D36" s="3">
        <f>IFERROR(IPMT($H$11,$B36,$H$10,-$H$9),0)</f>
        <v>1681.7399880729583</v>
      </c>
      <c r="E36" s="2">
        <f>IF(B36/12&gt;$C$10,0,$H$12/12)</f>
        <v>312.5</v>
      </c>
      <c r="F36" s="2">
        <f t="shared" si="0"/>
        <v>83.333333333333329</v>
      </c>
      <c r="G36" s="3">
        <f t="shared" si="1"/>
        <v>2331.8635943047552</v>
      </c>
      <c r="H36" s="2">
        <f t="shared" si="2"/>
        <v>288043.99339675158</v>
      </c>
      <c r="I36" s="26">
        <f t="shared" si="3"/>
        <v>1.0158098292949887E-2</v>
      </c>
    </row>
    <row r="37" spans="2:9">
      <c r="B37" s="1">
        <v>13</v>
      </c>
      <c r="C37" s="3">
        <f>(IFERROR(PPMT($H$11,$B37,$H$10,-$H$9),0))</f>
        <v>255.77363282370447</v>
      </c>
      <c r="D37" s="3">
        <f>IFERROR(IPMT($H$11,$B37,$H$10,-$H$9),0)</f>
        <v>1680.256628147717</v>
      </c>
      <c r="E37" s="2">
        <f>IF(B37/12&gt;$C$10,0,$H$12/12)</f>
        <v>312.5</v>
      </c>
      <c r="F37" s="2">
        <f t="shared" si="0"/>
        <v>83.333333333333329</v>
      </c>
      <c r="G37" s="3">
        <f t="shared" si="1"/>
        <v>2331.8635943047552</v>
      </c>
      <c r="H37" s="2">
        <f t="shared" si="2"/>
        <v>287788.21976392786</v>
      </c>
      <c r="I37" s="26">
        <f t="shared" si="3"/>
        <v>1.1037045484783986E-2</v>
      </c>
    </row>
    <row r="38" spans="2:9">
      <c r="B38" s="1">
        <v>14</v>
      </c>
      <c r="C38" s="3">
        <f>(IFERROR(PPMT($H$11,$B38,$H$10,-$H$9),0))</f>
        <v>257.2656456818429</v>
      </c>
      <c r="D38" s="3">
        <f>IFERROR(IPMT($H$11,$B38,$H$10,-$H$9),0)</f>
        <v>1678.7646152895786</v>
      </c>
      <c r="E38" s="2">
        <f>IF(B38/12&gt;$C$10,0,$H$12/12)</f>
        <v>312.5</v>
      </c>
      <c r="F38" s="2">
        <f t="shared" si="0"/>
        <v>83.333333333333329</v>
      </c>
      <c r="G38" s="3">
        <f t="shared" si="1"/>
        <v>2331.8635943047552</v>
      </c>
      <c r="H38" s="2">
        <f t="shared" si="2"/>
        <v>287530.95411824604</v>
      </c>
      <c r="I38" s="26">
        <f t="shared" si="3"/>
        <v>1.1921119868570315E-2</v>
      </c>
    </row>
    <row r="39" spans="2:9">
      <c r="B39" s="1">
        <v>15</v>
      </c>
      <c r="C39" s="3">
        <f>(IFERROR(PPMT($H$11,$B39,$H$10,-$H$9),0))</f>
        <v>258.76636194832031</v>
      </c>
      <c r="D39" s="3">
        <f>IFERROR(IPMT($H$11,$B39,$H$10,-$H$9),0)</f>
        <v>1677.2638990231012</v>
      </c>
      <c r="E39" s="2">
        <f>IF(B39/12&gt;$C$10,0,$H$12/12)</f>
        <v>312.5</v>
      </c>
      <c r="F39" s="2">
        <f t="shared" si="0"/>
        <v>83.333333333333329</v>
      </c>
      <c r="G39" s="3">
        <f t="shared" si="1"/>
        <v>2331.8635943047552</v>
      </c>
      <c r="H39" s="2">
        <f t="shared" si="2"/>
        <v>287272.1877562977</v>
      </c>
      <c r="I39" s="26">
        <f t="shared" si="3"/>
        <v>1.2810351352928857E-2</v>
      </c>
    </row>
    <row r="40" spans="2:9">
      <c r="B40" s="1">
        <v>16</v>
      </c>
      <c r="C40" s="3">
        <f>(IFERROR(PPMT($H$11,$B40,$H$10,-$H$9),0))</f>
        <v>260.27583239301862</v>
      </c>
      <c r="D40" s="3">
        <f>IFERROR(IPMT($H$11,$B40,$H$10,-$H$9),0)</f>
        <v>1675.7544285784029</v>
      </c>
      <c r="E40" s="2">
        <f>IF(B40/12&gt;$C$10,0,$H$12/12)</f>
        <v>312.5</v>
      </c>
      <c r="F40" s="2">
        <f t="shared" si="0"/>
        <v>83.333333333333329</v>
      </c>
      <c r="G40" s="3">
        <f t="shared" si="1"/>
        <v>2331.8635943047552</v>
      </c>
      <c r="H40" s="2">
        <f t="shared" si="2"/>
        <v>287011.91192390467</v>
      </c>
      <c r="I40" s="26">
        <f t="shared" si="3"/>
        <v>1.3704770020946149E-2</v>
      </c>
    </row>
    <row r="41" spans="2:9">
      <c r="B41" s="1">
        <v>17</v>
      </c>
      <c r="C41" s="3">
        <f>(IFERROR(PPMT($H$11,$B41,$H$10,-$H$9),0))</f>
        <v>261.79410808197781</v>
      </c>
      <c r="D41" s="3">
        <f>IFERROR(IPMT($H$11,$B41,$H$10,-$H$9),0)</f>
        <v>1674.2361528894437</v>
      </c>
      <c r="E41" s="2">
        <f>IF(B41/12&gt;$C$10,0,$H$12/12)</f>
        <v>312.5</v>
      </c>
      <c r="F41" s="2">
        <f t="shared" si="0"/>
        <v>83.333333333333329</v>
      </c>
      <c r="G41" s="3">
        <f t="shared" si="1"/>
        <v>2331.8635943047552</v>
      </c>
      <c r="H41" s="2">
        <f t="shared" si="2"/>
        <v>286750.11781582271</v>
      </c>
      <c r="I41" s="26">
        <f t="shared" si="3"/>
        <v>1.460440613119343E-2</v>
      </c>
    </row>
    <row r="42" spans="2:9">
      <c r="B42" s="1">
        <v>18</v>
      </c>
      <c r="C42" s="3">
        <f>(IFERROR(PPMT($H$11,$B42,$H$10,-$H$9),0))</f>
        <v>263.32124037912286</v>
      </c>
      <c r="D42" s="3">
        <f>IFERROR(IPMT($H$11,$B42,$H$10,-$H$9),0)</f>
        <v>1672.7090205922987</v>
      </c>
      <c r="E42" s="2">
        <f>IF(B42/12&gt;$C$10,0,$H$12/12)</f>
        <v>312.5</v>
      </c>
      <c r="F42" s="2">
        <f t="shared" si="0"/>
        <v>83.333333333333329</v>
      </c>
      <c r="G42" s="3">
        <f t="shared" si="1"/>
        <v>2331.8635943047552</v>
      </c>
      <c r="H42" s="2">
        <f t="shared" si="2"/>
        <v>286486.79657544359</v>
      </c>
      <c r="I42" s="26">
        <f t="shared" si="3"/>
        <v>1.5509290118750562E-2</v>
      </c>
    </row>
    <row r="43" spans="2:9">
      <c r="B43" s="1">
        <v>19</v>
      </c>
      <c r="C43" s="3">
        <f>(IFERROR(PPMT($H$11,$B43,$H$10,-$H$9),0))</f>
        <v>264.85728094800129</v>
      </c>
      <c r="D43" s="3">
        <f>IFERROR(IPMT($H$11,$B43,$H$10,-$H$9),0)</f>
        <v>1671.1729800234202</v>
      </c>
      <c r="E43" s="2">
        <f>IF(B43/12&gt;$C$10,0,$H$12/12)</f>
        <v>312.5</v>
      </c>
      <c r="F43" s="2">
        <f t="shared" si="0"/>
        <v>83.333333333333329</v>
      </c>
      <c r="G43" s="3">
        <f t="shared" si="1"/>
        <v>2331.8635943047552</v>
      </c>
      <c r="H43" s="2">
        <f t="shared" si="2"/>
        <v>286221.93929449556</v>
      </c>
      <c r="I43" s="26">
        <f t="shared" si="3"/>
        <v>1.6419452596235184E-2</v>
      </c>
    </row>
    <row r="44" spans="2:9">
      <c r="B44" s="1">
        <v>20</v>
      </c>
      <c r="C44" s="3">
        <f>(IFERROR(PPMT($H$11,$B44,$H$10,-$H$9),0))</f>
        <v>266.40228175353127</v>
      </c>
      <c r="D44" s="3">
        <f>IFERROR(IPMT($H$11,$B44,$H$10,-$H$9),0)</f>
        <v>1669.6279792178902</v>
      </c>
      <c r="E44" s="2">
        <f>IF(B44/12&gt;$C$10,0,$H$12/12)</f>
        <v>312.5</v>
      </c>
      <c r="F44" s="2">
        <f t="shared" si="0"/>
        <v>83.333333333333329</v>
      </c>
      <c r="G44" s="3">
        <f t="shared" si="1"/>
        <v>2331.8635943047552</v>
      </c>
      <c r="H44" s="2">
        <f t="shared" si="2"/>
        <v>285955.53701274202</v>
      </c>
      <c r="I44" s="26">
        <f t="shared" si="3"/>
        <v>1.7334924354838428E-2</v>
      </c>
    </row>
    <row r="45" spans="2:9">
      <c r="B45" s="1">
        <v>21</v>
      </c>
      <c r="C45" s="3">
        <f>(IFERROR(PPMT($H$11,$B45,$H$10,-$H$9),0))</f>
        <v>267.95629506376008</v>
      </c>
      <c r="D45" s="3">
        <f>IFERROR(IPMT($H$11,$B45,$H$10,-$H$9),0)</f>
        <v>1668.0739659076614</v>
      </c>
      <c r="E45" s="2">
        <f>IF(B45/12&gt;$C$10,0,$H$12/12)</f>
        <v>312.5</v>
      </c>
      <c r="F45" s="2">
        <f t="shared" si="0"/>
        <v>83.333333333333329</v>
      </c>
      <c r="G45" s="3">
        <f t="shared" si="1"/>
        <v>2331.8635943047552</v>
      </c>
      <c r="H45" s="2">
        <f t="shared" si="2"/>
        <v>285687.58071767824</v>
      </c>
      <c r="I45" s="26">
        <f t="shared" si="3"/>
        <v>1.8255736365366874E-2</v>
      </c>
    </row>
    <row r="46" spans="2:9">
      <c r="B46" s="1">
        <v>22</v>
      </c>
      <c r="C46" s="3">
        <f>(IFERROR(PPMT($H$11,$B46,$H$10,-$H$9),0))</f>
        <v>269.51937345163196</v>
      </c>
      <c r="D46" s="3">
        <f>IFERROR(IPMT($H$11,$B46,$H$10,-$H$9),0)</f>
        <v>1666.5108875197895</v>
      </c>
      <c r="E46" s="2">
        <f>IF(B46/12&gt;$C$10,0,$H$12/12)</f>
        <v>312.5</v>
      </c>
      <c r="F46" s="2">
        <f t="shared" si="0"/>
        <v>83.333333333333329</v>
      </c>
      <c r="G46" s="3">
        <f t="shared" si="1"/>
        <v>2331.8635943047552</v>
      </c>
      <c r="H46" s="2">
        <f t="shared" si="2"/>
        <v>285418.06134422659</v>
      </c>
      <c r="I46" s="26">
        <f t="shared" si="3"/>
        <v>1.9181919779290072E-2</v>
      </c>
    </row>
    <row r="47" spans="2:9">
      <c r="B47" s="1">
        <v>23</v>
      </c>
      <c r="C47" s="3">
        <f>(IFERROR(PPMT($H$11,$B47,$H$10,-$H$9),0))</f>
        <v>271.09156979676663</v>
      </c>
      <c r="D47" s="3">
        <f>IFERROR(IPMT($H$11,$B47,$H$10,-$H$9),0)</f>
        <v>1664.9386911746549</v>
      </c>
      <c r="E47" s="2">
        <f>IF(B47/12&gt;$C$10,0,$H$12/12)</f>
        <v>312.5</v>
      </c>
      <c r="F47" s="2">
        <f t="shared" si="0"/>
        <v>83.333333333333329</v>
      </c>
      <c r="G47" s="3">
        <f t="shared" si="1"/>
        <v>2331.8635943047552</v>
      </c>
      <c r="H47" s="2">
        <f t="shared" si="2"/>
        <v>285146.9697744298</v>
      </c>
      <c r="I47" s="26">
        <f t="shared" si="3"/>
        <v>2.0113505929794492E-2</v>
      </c>
    </row>
    <row r="48" spans="2:9">
      <c r="B48" s="1">
        <v>24</v>
      </c>
      <c r="C48" s="3">
        <f>(IFERROR(PPMT($H$11,$B48,$H$10,-$H$9),0))</f>
        <v>272.67293728724758</v>
      </c>
      <c r="D48" s="3">
        <f>IFERROR(IPMT($H$11,$B48,$H$10,-$H$9),0)</f>
        <v>1663.3573236841739</v>
      </c>
      <c r="E48" s="2">
        <f>IF(B48/12&gt;$C$10,0,$H$12/12)</f>
        <v>312.5</v>
      </c>
      <c r="F48" s="2">
        <f t="shared" si="0"/>
        <v>83.333333333333329</v>
      </c>
      <c r="G48" s="3">
        <f t="shared" si="1"/>
        <v>2331.8635943047552</v>
      </c>
      <c r="H48" s="2">
        <f t="shared" si="2"/>
        <v>284874.29683714255</v>
      </c>
      <c r="I48" s="26">
        <f t="shared" si="3"/>
        <v>2.1050526332843465E-2</v>
      </c>
    </row>
    <row r="49" spans="2:9">
      <c r="B49" s="1">
        <v>25</v>
      </c>
      <c r="C49" s="3">
        <f>(IFERROR(PPMT($H$11,$B49,$H$10,-$H$9),0))</f>
        <v>274.26352942142353</v>
      </c>
      <c r="D49" s="3">
        <f>IFERROR(IPMT($H$11,$B49,$H$10,-$H$9),0)</f>
        <v>1661.766731549998</v>
      </c>
      <c r="E49" s="2">
        <f>IF(B49/12&gt;$C$10,0,$H$12/12)</f>
        <v>312.5</v>
      </c>
      <c r="F49" s="2">
        <f t="shared" si="0"/>
        <v>83.333333333333329</v>
      </c>
      <c r="G49" s="3">
        <f t="shared" si="1"/>
        <v>2331.8635943047552</v>
      </c>
      <c r="H49" s="2">
        <f t="shared" si="2"/>
        <v>284600.03330772114</v>
      </c>
      <c r="I49" s="26">
        <f t="shared" si="3"/>
        <v>2.1993012688243507E-2</v>
      </c>
    </row>
    <row r="50" spans="2:9">
      <c r="B50" s="1">
        <v>26</v>
      </c>
      <c r="C50" s="3">
        <f>(IFERROR(PPMT($H$11,$B50,$H$10,-$H$9),0))</f>
        <v>275.86340000971518</v>
      </c>
      <c r="D50" s="3">
        <f>IFERROR(IPMT($H$11,$B50,$H$10,-$H$9),0)</f>
        <v>1660.1668609617063</v>
      </c>
      <c r="E50" s="2">
        <f>IF(B50/12&gt;$C$10,0,$H$12/12)</f>
        <v>312.5</v>
      </c>
      <c r="F50" s="2">
        <f t="shared" si="0"/>
        <v>83.333333333333329</v>
      </c>
      <c r="G50" s="3">
        <f t="shared" si="1"/>
        <v>2331.8635943047552</v>
      </c>
      <c r="H50" s="2">
        <f t="shared" si="2"/>
        <v>284324.16990771145</v>
      </c>
      <c r="I50" s="26">
        <f t="shared" si="3"/>
        <v>2.2940996880716678E-2</v>
      </c>
    </row>
    <row r="51" spans="2:9">
      <c r="B51" s="1">
        <v>27</v>
      </c>
      <c r="C51" s="3">
        <f>(IFERROR(PPMT($H$11,$B51,$H$10,-$H$9),0))</f>
        <v>277.47260317643827</v>
      </c>
      <c r="D51" s="3">
        <f>IFERROR(IPMT($H$11,$B51,$H$10,-$H$9),0)</f>
        <v>1658.5576577949832</v>
      </c>
      <c r="E51" s="2">
        <f>IF(B51/12&gt;$C$10,0,$H$12/12)</f>
        <v>312.5</v>
      </c>
      <c r="F51" s="2">
        <f t="shared" si="0"/>
        <v>83.333333333333329</v>
      </c>
      <c r="G51" s="3">
        <f t="shared" si="1"/>
        <v>2331.8635943047552</v>
      </c>
      <c r="H51" s="2">
        <f t="shared" si="2"/>
        <v>284046.69730453502</v>
      </c>
      <c r="I51" s="26">
        <f t="shared" si="3"/>
        <v>2.3894510980979323E-2</v>
      </c>
    </row>
    <row r="52" spans="2:9">
      <c r="B52" s="1">
        <v>28</v>
      </c>
      <c r="C52" s="3">
        <f>(IFERROR(PPMT($H$11,$B52,$H$10,-$H$9),0))</f>
        <v>279.09119336163462</v>
      </c>
      <c r="D52" s="3">
        <f>IFERROR(IPMT($H$11,$B52,$H$10,-$H$9),0)</f>
        <v>1656.9390676097869</v>
      </c>
      <c r="E52" s="2">
        <f>IF(B52/12&gt;$C$10,0,$H$12/12)</f>
        <v>312.5</v>
      </c>
      <c r="F52" s="2">
        <f t="shared" si="0"/>
        <v>83.333333333333329</v>
      </c>
      <c r="G52" s="3">
        <f t="shared" si="1"/>
        <v>2331.8635943047552</v>
      </c>
      <c r="H52" s="2">
        <f t="shared" si="2"/>
        <v>283767.6061111734</v>
      </c>
      <c r="I52" s="26">
        <f t="shared" si="3"/>
        <v>2.4853587246826798E-2</v>
      </c>
    </row>
    <row r="53" spans="2:9">
      <c r="B53" s="1">
        <v>29</v>
      </c>
      <c r="C53" s="3">
        <f>(IFERROR(PPMT($H$11,$B53,$H$10,-$H$9),0))</f>
        <v>280.71922532291023</v>
      </c>
      <c r="D53" s="3">
        <f>IFERROR(IPMT($H$11,$B53,$H$10,-$H$9),0)</f>
        <v>1655.3110356485113</v>
      </c>
      <c r="E53" s="2">
        <f>IF(B53/12&gt;$C$10,0,$H$12/12)</f>
        <v>312.5</v>
      </c>
      <c r="F53" s="2">
        <f t="shared" si="0"/>
        <v>83.333333333333329</v>
      </c>
      <c r="G53" s="3">
        <f t="shared" si="1"/>
        <v>2331.8635943047552</v>
      </c>
      <c r="H53" s="2">
        <f t="shared" si="2"/>
        <v>283486.88688585052</v>
      </c>
      <c r="I53" s="26">
        <f t="shared" si="3"/>
        <v>2.5818258124225033E-2</v>
      </c>
    </row>
    <row r="54" spans="2:9">
      <c r="B54" s="1">
        <v>30</v>
      </c>
      <c r="C54" s="3">
        <f>(IFERROR(PPMT($H$11,$B54,$H$10,-$H$9),0))</f>
        <v>282.35675413729382</v>
      </c>
      <c r="D54" s="3">
        <f>IFERROR(IPMT($H$11,$B54,$H$10,-$H$9),0)</f>
        <v>1653.6735068341277</v>
      </c>
      <c r="E54" s="2">
        <f>IF(B54/12&gt;$C$10,0,$H$12/12)</f>
        <v>312.5</v>
      </c>
      <c r="F54" s="2">
        <f t="shared" si="0"/>
        <v>83.333333333333329</v>
      </c>
      <c r="G54" s="3">
        <f t="shared" si="1"/>
        <v>2331.8635943047552</v>
      </c>
      <c r="H54" s="2">
        <f t="shared" si="2"/>
        <v>283204.5301317132</v>
      </c>
      <c r="I54" s="26">
        <f t="shared" si="3"/>
        <v>2.6788556248408261E-2</v>
      </c>
    </row>
    <row r="55" spans="2:9">
      <c r="B55" s="1">
        <v>31</v>
      </c>
      <c r="C55" s="3">
        <f>(IFERROR(PPMT($H$11,$B55,$H$10,-$H$9),0))</f>
        <v>284.0038352030947</v>
      </c>
      <c r="D55" s="3">
        <f>IFERROR(IPMT($H$11,$B55,$H$10,-$H$9),0)</f>
        <v>1652.0264257683268</v>
      </c>
      <c r="E55" s="2">
        <f>IF(B55/12&gt;$C$10,0,$H$12/12)</f>
        <v>312.5</v>
      </c>
      <c r="F55" s="2">
        <f t="shared" si="0"/>
        <v>83.333333333333329</v>
      </c>
      <c r="G55" s="3">
        <f t="shared" si="1"/>
        <v>2331.8635943047552</v>
      </c>
      <c r="H55" s="2">
        <f t="shared" si="2"/>
        <v>282920.52629651013</v>
      </c>
      <c r="I55" s="26">
        <f t="shared" si="3"/>
        <v>2.7764514444982378E-2</v>
      </c>
    </row>
    <row r="56" spans="2:9">
      <c r="B56" s="1">
        <v>32</v>
      </c>
      <c r="C56" s="3">
        <f>(IFERROR(PPMT($H$11,$B56,$H$10,-$H$9),0))</f>
        <v>285.66052424177974</v>
      </c>
      <c r="D56" s="3">
        <f>IFERROR(IPMT($H$11,$B56,$H$10,-$H$9),0)</f>
        <v>1650.3697367296418</v>
      </c>
      <c r="E56" s="2">
        <f>IF(B56/12&gt;$C$10,0,$H$12/12)</f>
        <v>312.5</v>
      </c>
      <c r="F56" s="2">
        <f t="shared" si="0"/>
        <v>83.333333333333329</v>
      </c>
      <c r="G56" s="3">
        <f t="shared" si="1"/>
        <v>2331.8635943047552</v>
      </c>
      <c r="H56" s="2">
        <f t="shared" si="2"/>
        <v>282634.86577226833</v>
      </c>
      <c r="I56" s="26">
        <f t="shared" si="3"/>
        <v>2.8746165731036676E-2</v>
      </c>
    </row>
    <row r="57" spans="2:9">
      <c r="B57" s="1">
        <v>33</v>
      </c>
      <c r="C57" s="3">
        <f>(IFERROR(PPMT($H$11,$B57,$H$10,-$H$9),0))</f>
        <v>287.32687729985651</v>
      </c>
      <c r="D57" s="3">
        <f>IFERROR(IPMT($H$11,$B57,$H$10,-$H$9),0)</f>
        <v>1648.703383671565</v>
      </c>
      <c r="E57" s="2">
        <f>IF(B57/12&gt;$C$10,0,$H$12/12)</f>
        <v>312.5</v>
      </c>
      <c r="F57" s="2">
        <f t="shared" si="0"/>
        <v>83.333333333333329</v>
      </c>
      <c r="G57" s="3">
        <f t="shared" si="1"/>
        <v>2331.8635943047552</v>
      </c>
      <c r="H57" s="2">
        <f t="shared" si="2"/>
        <v>282347.53889496846</v>
      </c>
      <c r="I57" s="26">
        <f t="shared" si="3"/>
        <v>2.97335433162596E-2</v>
      </c>
    </row>
    <row r="58" spans="2:9">
      <c r="B58" s="1">
        <v>34</v>
      </c>
      <c r="C58" s="3">
        <f>(IFERROR(PPMT($H$11,$B58,$H$10,-$H$9),0))</f>
        <v>289.0029507507727</v>
      </c>
      <c r="D58" s="3">
        <f>IFERROR(IPMT($H$11,$B58,$H$10,-$H$9),0)</f>
        <v>1647.0273102206488</v>
      </c>
      <c r="E58" s="2">
        <f>IF(B58/12&gt;$C$10,0,$H$12/12)</f>
        <v>312.5</v>
      </c>
      <c r="F58" s="2">
        <f t="shared" si="0"/>
        <v>83.333333333333329</v>
      </c>
      <c r="G58" s="3">
        <f t="shared" si="1"/>
        <v>2331.8635943047552</v>
      </c>
      <c r="H58" s="2">
        <f t="shared" si="2"/>
        <v>282058.5359442177</v>
      </c>
      <c r="I58" s="26">
        <f t="shared" si="3"/>
        <v>3.0726680604062889E-2</v>
      </c>
    </row>
    <row r="59" spans="2:9">
      <c r="B59" s="1">
        <v>35</v>
      </c>
      <c r="C59" s="3">
        <f>(IFERROR(PPMT($H$11,$B59,$H$10,-$H$9),0))</f>
        <v>290.68880129681884</v>
      </c>
      <c r="D59" s="3">
        <f>IFERROR(IPMT($H$11,$B59,$H$10,-$H$9),0)</f>
        <v>1645.3414596746027</v>
      </c>
      <c r="E59" s="2">
        <f>IF(B59/12&gt;$C$10,0,$H$12/12)</f>
        <v>312.5</v>
      </c>
      <c r="F59" s="2">
        <f t="shared" si="0"/>
        <v>83.333333333333329</v>
      </c>
      <c r="G59" s="3">
        <f t="shared" si="1"/>
        <v>2331.8635943047552</v>
      </c>
      <c r="H59" s="2">
        <f t="shared" si="2"/>
        <v>281767.84714292089</v>
      </c>
      <c r="I59" s="26">
        <f t="shared" si="3"/>
        <v>3.1725611192711729E-2</v>
      </c>
    </row>
    <row r="60" spans="2:9">
      <c r="B60" s="1">
        <v>36</v>
      </c>
      <c r="C60" s="3">
        <f>(IFERROR(PPMT($H$11,$B60,$H$10,-$H$9),0))</f>
        <v>292.38448597105003</v>
      </c>
      <c r="D60" s="3">
        <f>IFERROR(IPMT($H$11,$B60,$H$10,-$H$9),0)</f>
        <v>1643.6457750003715</v>
      </c>
      <c r="E60" s="2">
        <f>IF(B60/12&gt;$C$10,0,$H$12/12)</f>
        <v>312.5</v>
      </c>
      <c r="F60" s="2">
        <f t="shared" si="0"/>
        <v>83.333333333333329</v>
      </c>
      <c r="G60" s="3">
        <f t="shared" si="1"/>
        <v>2331.8635943047552</v>
      </c>
      <c r="H60" s="2">
        <f t="shared" si="2"/>
        <v>281475.46265694982</v>
      </c>
      <c r="I60" s="26">
        <f t="shared" si="3"/>
        <v>3.2730368876461094E-2</v>
      </c>
    </row>
    <row r="61" spans="2:9">
      <c r="B61" s="1">
        <v>37</v>
      </c>
      <c r="C61" s="3">
        <f>(IFERROR(PPMT($H$11,$B61,$H$10,-$H$9),0))</f>
        <v>294.09006213921452</v>
      </c>
      <c r="D61" s="3">
        <f>IFERROR(IPMT($H$11,$B61,$H$10,-$H$9),0)</f>
        <v>1641.940198832207</v>
      </c>
      <c r="E61" s="2">
        <f>IF(B61/12&gt;$C$10,0,$H$12/12)</f>
        <v>312.5</v>
      </c>
      <c r="F61" s="2">
        <f t="shared" si="0"/>
        <v>83.333333333333329</v>
      </c>
      <c r="G61" s="3">
        <f t="shared" si="1"/>
        <v>2331.8635943047552</v>
      </c>
      <c r="H61" s="2">
        <f t="shared" si="2"/>
        <v>281181.37259481061</v>
      </c>
      <c r="I61" s="26">
        <f t="shared" si="3"/>
        <v>3.3740987646698917E-2</v>
      </c>
    </row>
    <row r="62" spans="2:9">
      <c r="B62" s="1">
        <v>38</v>
      </c>
      <c r="C62" s="3">
        <f>(IFERROR(PPMT($H$11,$B62,$H$10,-$H$9),0))</f>
        <v>295.80558750169348</v>
      </c>
      <c r="D62" s="3">
        <f>IFERROR(IPMT($H$11,$B62,$H$10,-$H$9),0)</f>
        <v>1640.224673469728</v>
      </c>
      <c r="E62" s="2">
        <f>IF(B62/12&gt;$C$10,0,$H$12/12)</f>
        <v>312.5</v>
      </c>
      <c r="F62" s="2">
        <f t="shared" si="0"/>
        <v>83.333333333333329</v>
      </c>
      <c r="G62" s="3">
        <f t="shared" si="1"/>
        <v>2331.8635943047552</v>
      </c>
      <c r="H62" s="2">
        <f t="shared" si="2"/>
        <v>280885.56700730894</v>
      </c>
      <c r="I62" s="26">
        <f t="shared" si="3"/>
        <v>3.4757501693096417E-2</v>
      </c>
    </row>
    <row r="63" spans="2:9">
      <c r="B63" s="1">
        <v>39</v>
      </c>
      <c r="C63" s="3">
        <f>(IFERROR(PPMT($H$11,$B63,$H$10,-$H$9),0))</f>
        <v>297.53112009545339</v>
      </c>
      <c r="D63" s="3">
        <f>IFERROR(IPMT($H$11,$B63,$H$10,-$H$9),0)</f>
        <v>1638.4991408759681</v>
      </c>
      <c r="E63" s="2">
        <f>IF(B63/12&gt;$C$10,0,$H$12/12)</f>
        <v>312.5</v>
      </c>
      <c r="F63" s="2">
        <f t="shared" si="0"/>
        <v>83.333333333333329</v>
      </c>
      <c r="G63" s="3">
        <f t="shared" si="1"/>
        <v>2331.8635943047552</v>
      </c>
      <c r="H63" s="2">
        <f t="shared" si="2"/>
        <v>280588.03588721348</v>
      </c>
      <c r="I63" s="26">
        <f t="shared" si="3"/>
        <v>3.5779945404764667E-2</v>
      </c>
    </row>
    <row r="64" spans="2:9">
      <c r="B64" s="1">
        <v>40</v>
      </c>
      <c r="C64" s="3">
        <f>(IFERROR(PPMT($H$11,$B64,$H$10,-$H$9),0))</f>
        <v>299.26671829600969</v>
      </c>
      <c r="D64" s="3">
        <f>IFERROR(IPMT($H$11,$B64,$H$10,-$H$9),0)</f>
        <v>1636.7635426754118</v>
      </c>
      <c r="E64" s="2">
        <f>IF(B64/12&gt;$C$10,0,$H$12/12)</f>
        <v>312.5</v>
      </c>
      <c r="F64" s="2">
        <f t="shared" si="0"/>
        <v>83.333333333333329</v>
      </c>
      <c r="G64" s="3">
        <f t="shared" si="1"/>
        <v>2331.8635943047552</v>
      </c>
      <c r="H64" s="2">
        <f t="shared" si="2"/>
        <v>280288.7691689175</v>
      </c>
      <c r="I64" s="26">
        <f t="shared" si="3"/>
        <v>3.6808353371417538E-2</v>
      </c>
    </row>
    <row r="65" spans="2:9">
      <c r="B65" s="1">
        <v>41</v>
      </c>
      <c r="C65" s="3">
        <f>(IFERROR(PPMT($H$11,$B65,$H$10,-$H$9),0))</f>
        <v>301.01244081940376</v>
      </c>
      <c r="D65" s="3">
        <f>IFERROR(IPMT($H$11,$B65,$H$10,-$H$9),0)</f>
        <v>1635.0178201520177</v>
      </c>
      <c r="E65" s="2">
        <f>IF(B65/12&gt;$C$10,0,$H$12/12)</f>
        <v>312.5</v>
      </c>
      <c r="F65" s="2">
        <f t="shared" si="0"/>
        <v>83.333333333333329</v>
      </c>
      <c r="G65" s="3">
        <f t="shared" si="1"/>
        <v>2331.8635943047552</v>
      </c>
      <c r="H65" s="2">
        <f t="shared" si="2"/>
        <v>279987.75672809809</v>
      </c>
      <c r="I65" s="26">
        <f t="shared" si="3"/>
        <v>3.7842760384542658E-2</v>
      </c>
    </row>
    <row r="66" spans="2:9">
      <c r="B66" s="1">
        <v>42</v>
      </c>
      <c r="C66" s="3">
        <f>(IFERROR(PPMT($H$11,$B66,$H$10,-$H$9),0))</f>
        <v>302.76834672418317</v>
      </c>
      <c r="D66" s="3">
        <f>IFERROR(IPMT($H$11,$B66,$H$10,-$H$9),0)</f>
        <v>1633.2619142472383</v>
      </c>
      <c r="E66" s="2">
        <f>IF(B66/12&gt;$C$10,0,$H$12/12)</f>
        <v>312.5</v>
      </c>
      <c r="F66" s="2">
        <f t="shared" si="0"/>
        <v>83.333333333333329</v>
      </c>
      <c r="G66" s="3">
        <f t="shared" si="1"/>
        <v>2331.8635943047552</v>
      </c>
      <c r="H66" s="2">
        <f t="shared" si="2"/>
        <v>279684.98838137393</v>
      </c>
      <c r="I66" s="26">
        <f t="shared" si="3"/>
        <v>3.8883201438577562E-2</v>
      </c>
    </row>
    <row r="67" spans="2:9">
      <c r="B67" s="1">
        <v>43</v>
      </c>
      <c r="C67" s="3">
        <f>(IFERROR(PPMT($H$11,$B67,$H$10,-$H$9),0))</f>
        <v>304.53449541340797</v>
      </c>
      <c r="D67" s="3">
        <f>IFERROR(IPMT($H$11,$B67,$H$10,-$H$9),0)</f>
        <v>1631.4957655580135</v>
      </c>
      <c r="E67" s="2">
        <f>IF(B67/12&gt;$C$10,0,$H$12/12)</f>
        <v>312.5</v>
      </c>
      <c r="F67" s="2">
        <f t="shared" si="0"/>
        <v>83.333333333333329</v>
      </c>
      <c r="G67" s="3">
        <f t="shared" si="1"/>
        <v>2331.8635943047552</v>
      </c>
      <c r="H67" s="2">
        <f t="shared" si="2"/>
        <v>279380.45388596051</v>
      </c>
      <c r="I67" s="26">
        <f t="shared" si="3"/>
        <v>3.9929711732094468E-2</v>
      </c>
    </row>
    <row r="68" spans="2:9">
      <c r="B68" s="1">
        <v>44</v>
      </c>
      <c r="C68" s="3">
        <f>(IFERROR(PPMT($H$11,$B68,$H$10,-$H$9),0))</f>
        <v>306.31094663665272</v>
      </c>
      <c r="D68" s="3">
        <f>IFERROR(IPMT($H$11,$B68,$H$10,-$H$9),0)</f>
        <v>1629.7193143347688</v>
      </c>
      <c r="E68" s="2">
        <f>IF(B68/12&gt;$C$10,0,$H$12/12)</f>
        <v>312.5</v>
      </c>
      <c r="F68" s="2">
        <f t="shared" si="0"/>
        <v>83.333333333333329</v>
      </c>
      <c r="G68" s="3">
        <f t="shared" si="1"/>
        <v>2331.8635943047552</v>
      </c>
      <c r="H68" s="2">
        <f t="shared" si="2"/>
        <v>279074.14293932385</v>
      </c>
      <c r="I68" s="26">
        <f t="shared" si="3"/>
        <v>4.0982326668990203E-2</v>
      </c>
    </row>
    <row r="69" spans="2:9">
      <c r="B69" s="1">
        <v>45</v>
      </c>
      <c r="C69" s="3">
        <f>(IFERROR(PPMT($H$11,$B69,$H$10,-$H$9),0))</f>
        <v>308.09776049203288</v>
      </c>
      <c r="D69" s="3">
        <f>IFERROR(IPMT($H$11,$B69,$H$10,-$H$9),0)</f>
        <v>1627.9325004793886</v>
      </c>
      <c r="E69" s="2">
        <f>IF(B69/12&gt;$C$10,0,$H$12/12)</f>
        <v>312.5</v>
      </c>
      <c r="F69" s="2">
        <f t="shared" si="0"/>
        <v>83.333333333333329</v>
      </c>
      <c r="G69" s="3">
        <f t="shared" si="1"/>
        <v>2331.8635943047552</v>
      </c>
      <c r="H69" s="2">
        <f t="shared" si="2"/>
        <v>278766.04517883185</v>
      </c>
      <c r="I69" s="26">
        <f t="shared" si="3"/>
        <v>4.204108185968438E-2</v>
      </c>
    </row>
    <row r="70" spans="2:9">
      <c r="B70" s="1">
        <v>46</v>
      </c>
      <c r="C70" s="3">
        <f>(IFERROR(PPMT($H$11,$B70,$H$10,-$H$9),0))</f>
        <v>309.89499742823659</v>
      </c>
      <c r="D70" s="3">
        <f>IFERROR(IPMT($H$11,$B70,$H$10,-$H$9),0)</f>
        <v>1626.1352635431849</v>
      </c>
      <c r="E70" s="2">
        <f>IF(B70/12&gt;$C$10,0,$H$12/12)</f>
        <v>312.5</v>
      </c>
      <c r="F70" s="2">
        <f t="shared" si="0"/>
        <v>83.333333333333329</v>
      </c>
      <c r="G70" s="3">
        <f t="shared" si="1"/>
        <v>2331.8635943047552</v>
      </c>
      <c r="H70" s="2">
        <f t="shared" si="2"/>
        <v>278456.15018140362</v>
      </c>
      <c r="I70" s="26">
        <f t="shared" si="3"/>
        <v>4.3106013122324344E-2</v>
      </c>
    </row>
    <row r="71" spans="2:9">
      <c r="B71" s="1">
        <v>47</v>
      </c>
      <c r="C71" s="3">
        <f>(IFERROR(PPMT($H$11,$B71,$H$10,-$H$9),0))</f>
        <v>311.70271824656811</v>
      </c>
      <c r="D71" s="3">
        <f>IFERROR(IPMT($H$11,$B71,$H$10,-$H$9),0)</f>
        <v>1624.3275427248534</v>
      </c>
      <c r="E71" s="2">
        <f>IF(B71/12&gt;$C$10,0,$H$12/12)</f>
        <v>312.5</v>
      </c>
      <c r="F71" s="2">
        <f t="shared" si="0"/>
        <v>83.333333333333329</v>
      </c>
      <c r="G71" s="3">
        <f t="shared" si="1"/>
        <v>2331.8635943047552</v>
      </c>
      <c r="H71" s="2">
        <f t="shared" si="2"/>
        <v>278144.44746315706</v>
      </c>
      <c r="I71" s="26">
        <f t="shared" si="3"/>
        <v>4.4177156483996345E-2</v>
      </c>
    </row>
    <row r="72" spans="2:9">
      <c r="B72" s="1">
        <v>48</v>
      </c>
      <c r="C72" s="3">
        <f>(IFERROR(PPMT($H$11,$B72,$H$10,-$H$9),0))</f>
        <v>313.52098410300619</v>
      </c>
      <c r="D72" s="3">
        <f>IFERROR(IPMT($H$11,$B72,$H$10,-$H$9),0)</f>
        <v>1622.5092768684153</v>
      </c>
      <c r="E72" s="2">
        <f>IF(B72/12&gt;$C$10,0,$H$12/12)</f>
        <v>312.5</v>
      </c>
      <c r="F72" s="2">
        <f t="shared" si="0"/>
        <v>83.333333333333329</v>
      </c>
      <c r="G72" s="3">
        <f t="shared" si="1"/>
        <v>2331.8635943047552</v>
      </c>
      <c r="H72" s="2">
        <f t="shared" si="2"/>
        <v>277830.92647905403</v>
      </c>
      <c r="I72" s="26">
        <f t="shared" si="3"/>
        <v>4.5254548181944902E-2</v>
      </c>
    </row>
    <row r="73" spans="2:9">
      <c r="B73" s="1">
        <v>49</v>
      </c>
      <c r="C73" s="3">
        <f>(IFERROR(PPMT($H$11,$B73,$H$10,-$H$9),0))</f>
        <v>315.34985651027387</v>
      </c>
      <c r="D73" s="3">
        <f>IFERROR(IPMT($H$11,$B73,$H$10,-$H$9),0)</f>
        <v>1620.6804044611476</v>
      </c>
      <c r="E73" s="2">
        <f>IF(B73/12&gt;$C$10,0,$H$12/12)</f>
        <v>312.5</v>
      </c>
      <c r="F73" s="2">
        <f t="shared" si="0"/>
        <v>83.333333333333329</v>
      </c>
      <c r="G73" s="3">
        <f t="shared" si="1"/>
        <v>2331.8635943047552</v>
      </c>
      <c r="H73" s="2">
        <f t="shared" si="2"/>
        <v>277515.57662254374</v>
      </c>
      <c r="I73" s="26">
        <f t="shared" si="3"/>
        <v>4.6338224664798144E-2</v>
      </c>
    </row>
    <row r="74" spans="2:9">
      <c r="B74" s="1">
        <v>50</v>
      </c>
      <c r="C74" s="3">
        <f>(IFERROR(PPMT($H$11,$B74,$H$10,-$H$9),0))</f>
        <v>317.18939733991692</v>
      </c>
      <c r="D74" s="3">
        <f>IFERROR(IPMT($H$11,$B74,$H$10,-$H$9),0)</f>
        <v>1618.8408636315046</v>
      </c>
      <c r="E74" s="2">
        <f>IF(B74/12&gt;$C$10,0,$H$12/12)</f>
        <v>312.5</v>
      </c>
      <c r="F74" s="2">
        <f t="shared" si="0"/>
        <v>83.333333333333329</v>
      </c>
      <c r="G74" s="3">
        <f t="shared" si="1"/>
        <v>2331.8635943047552</v>
      </c>
      <c r="H74" s="2">
        <f t="shared" si="2"/>
        <v>277198.3872252038</v>
      </c>
      <c r="I74" s="26">
        <f t="shared" si="3"/>
        <v>4.7428222593801382E-2</v>
      </c>
    </row>
    <row r="75" spans="2:9">
      <c r="B75" s="1">
        <v>51</v>
      </c>
      <c r="C75" s="3">
        <f>(IFERROR(PPMT($H$11,$B75,$H$10,-$H$9),0))</f>
        <v>319.03966882440022</v>
      </c>
      <c r="D75" s="3">
        <f>IFERROR(IPMT($H$11,$B75,$H$10,-$H$9),0)</f>
        <v>1616.9905921470213</v>
      </c>
      <c r="E75" s="2">
        <f>IF(B75/12&gt;$C$10,0,$H$12/12)</f>
        <v>312.5</v>
      </c>
      <c r="F75" s="2">
        <f t="shared" si="0"/>
        <v>83.333333333333329</v>
      </c>
      <c r="G75" s="3">
        <f t="shared" si="1"/>
        <v>2331.8635943047552</v>
      </c>
      <c r="H75" s="2">
        <f t="shared" si="2"/>
        <v>276879.34755637939</v>
      </c>
      <c r="I75" s="26">
        <f t="shared" si="3"/>
        <v>4.8524578844057073E-2</v>
      </c>
    </row>
    <row r="76" spans="2:9">
      <c r="B76" s="1">
        <v>52</v>
      </c>
      <c r="C76" s="3">
        <f>(IFERROR(PPMT($H$11,$B76,$H$10,-$H$9),0))</f>
        <v>320.9007335592089</v>
      </c>
      <c r="D76" s="3">
        <f>IFERROR(IPMT($H$11,$B76,$H$10,-$H$9),0)</f>
        <v>1615.1295274122126</v>
      </c>
      <c r="E76" s="2">
        <f>IF(B76/12&gt;$C$10,0,$H$12/12)</f>
        <v>312.5</v>
      </c>
      <c r="F76" s="2">
        <f t="shared" si="0"/>
        <v>83.333333333333329</v>
      </c>
      <c r="G76" s="3">
        <f t="shared" si="1"/>
        <v>2331.8635943047552</v>
      </c>
      <c r="H76" s="2">
        <f t="shared" si="2"/>
        <v>276558.44682282017</v>
      </c>
      <c r="I76" s="26">
        <f t="shared" si="3"/>
        <v>4.9627330505772602E-2</v>
      </c>
    </row>
    <row r="77" spans="2:9">
      <c r="B77" s="1">
        <v>53</v>
      </c>
      <c r="C77" s="3">
        <f>(IFERROR(PPMT($H$11,$B77,$H$10,-$H$9),0))</f>
        <v>322.77265450497111</v>
      </c>
      <c r="D77" s="3">
        <f>IFERROR(IPMT($H$11,$B77,$H$10,-$H$9),0)</f>
        <v>1613.2576064664504</v>
      </c>
      <c r="E77" s="2">
        <f>IF(B77/12&gt;$C$10,0,$H$12/12)</f>
        <v>312.5</v>
      </c>
      <c r="F77" s="2">
        <f t="shared" si="0"/>
        <v>83.333333333333329</v>
      </c>
      <c r="G77" s="3">
        <f t="shared" si="1"/>
        <v>2331.8635943047552</v>
      </c>
      <c r="H77" s="2">
        <f t="shared" si="2"/>
        <v>276235.67416831519</v>
      </c>
      <c r="I77" s="26">
        <f t="shared" si="3"/>
        <v>5.0736514885514804E-2</v>
      </c>
    </row>
    <row r="78" spans="2:9">
      <c r="B78" s="1">
        <v>54</v>
      </c>
      <c r="C78" s="3">
        <f>(IFERROR(PPMT($H$11,$B78,$H$10,-$H$9),0))</f>
        <v>324.65549498958353</v>
      </c>
      <c r="D78" s="3">
        <f>IFERROR(IPMT($H$11,$B78,$H$10,-$H$9),0)</f>
        <v>1611.374765981838</v>
      </c>
      <c r="E78" s="2">
        <f>IF(B78/12&gt;$C$10,0,$H$12/12)</f>
        <v>312.5</v>
      </c>
      <c r="F78" s="2">
        <f t="shared" si="0"/>
        <v>83.333333333333329</v>
      </c>
      <c r="G78" s="3">
        <f t="shared" si="1"/>
        <v>2331.8635943047552</v>
      </c>
      <c r="H78" s="2">
        <f t="shared" si="2"/>
        <v>275911.0186733256</v>
      </c>
      <c r="I78" s="26">
        <f t="shared" si="3"/>
        <v>5.1852169507472172E-2</v>
      </c>
    </row>
    <row r="79" spans="2:9">
      <c r="B79" s="1">
        <v>55</v>
      </c>
      <c r="C79" s="3">
        <f>(IFERROR(PPMT($H$11,$B79,$H$10,-$H$9),0))</f>
        <v>326.54931871035637</v>
      </c>
      <c r="D79" s="3">
        <f>IFERROR(IPMT($H$11,$B79,$H$10,-$H$9),0)</f>
        <v>1609.4809422610651</v>
      </c>
      <c r="E79" s="2">
        <f>IF(B79/12&gt;$C$10,0,$H$12/12)</f>
        <v>312.5</v>
      </c>
      <c r="F79" s="2">
        <f t="shared" si="0"/>
        <v>83.333333333333329</v>
      </c>
      <c r="G79" s="3">
        <f t="shared" si="1"/>
        <v>2331.8635943047552</v>
      </c>
      <c r="H79" s="2">
        <f t="shared" si="2"/>
        <v>275584.46935461526</v>
      </c>
      <c r="I79" s="26">
        <f t="shared" si="3"/>
        <v>5.2974332114724208E-2</v>
      </c>
    </row>
    <row r="80" spans="2:9">
      <c r="B80" s="1">
        <v>56</v>
      </c>
      <c r="C80" s="3">
        <f>(IFERROR(PPMT($H$11,$B80,$H$10,-$H$9),0))</f>
        <v>328.45418973616688</v>
      </c>
      <c r="D80" s="3">
        <f>IFERROR(IPMT($H$11,$B80,$H$10,-$H$9),0)</f>
        <v>1607.5760712352546</v>
      </c>
      <c r="E80" s="2">
        <f>IF(B80/12&gt;$C$10,0,$H$12/12)</f>
        <v>312.5</v>
      </c>
      <c r="F80" s="2">
        <f t="shared" si="0"/>
        <v>83.333333333333329</v>
      </c>
      <c r="G80" s="3">
        <f t="shared" si="1"/>
        <v>2331.8635943047552</v>
      </c>
      <c r="H80" s="2">
        <f t="shared" si="2"/>
        <v>275256.01516487909</v>
      </c>
      <c r="I80" s="26">
        <f t="shared" si="3"/>
        <v>5.4103040670518583E-2</v>
      </c>
    </row>
    <row r="81" spans="2:9">
      <c r="B81" s="1">
        <v>57</v>
      </c>
      <c r="C81" s="3">
        <f>(IFERROR(PPMT($H$11,$B81,$H$10,-$H$9),0))</f>
        <v>330.37017250962731</v>
      </c>
      <c r="D81" s="3">
        <f>IFERROR(IPMT($H$11,$B81,$H$10,-$H$9),0)</f>
        <v>1605.6600884617942</v>
      </c>
      <c r="E81" s="2">
        <f>IF(B81/12&gt;$C$10,0,$H$12/12)</f>
        <v>312.5</v>
      </c>
      <c r="F81" s="2">
        <f t="shared" si="0"/>
        <v>83.333333333333329</v>
      </c>
      <c r="G81" s="3">
        <f t="shared" si="1"/>
        <v>2331.8635943047552</v>
      </c>
      <c r="H81" s="2">
        <f t="shared" si="2"/>
        <v>274925.64499236946</v>
      </c>
      <c r="I81" s="26">
        <f t="shared" si="3"/>
        <v>5.5238333359555122E-2</v>
      </c>
    </row>
    <row r="82" spans="2:9">
      <c r="B82" s="1">
        <v>58</v>
      </c>
      <c r="C82" s="3">
        <f>(IFERROR(PPMT($H$11,$B82,$H$10,-$H$9),0))</f>
        <v>332.29733184926704</v>
      </c>
      <c r="D82" s="3">
        <f>IFERROR(IPMT($H$11,$B82,$H$10,-$H$9),0)</f>
        <v>1603.7329291221545</v>
      </c>
      <c r="E82" s="2">
        <f>IF(B82/12&gt;$C$10,0,$H$12/12)</f>
        <v>312.5</v>
      </c>
      <c r="F82" s="2">
        <f t="shared" si="0"/>
        <v>83.333333333333329</v>
      </c>
      <c r="G82" s="3">
        <f t="shared" si="1"/>
        <v>2331.8635943047552</v>
      </c>
      <c r="H82" s="2">
        <f t="shared" si="2"/>
        <v>274593.34766052017</v>
      </c>
      <c r="I82" s="26">
        <f t="shared" si="3"/>
        <v>5.6380248589277759E-2</v>
      </c>
    </row>
    <row r="83" spans="2:9">
      <c r="B83" s="1">
        <v>59</v>
      </c>
      <c r="C83" s="3">
        <f>(IFERROR(PPMT($H$11,$B83,$H$10,-$H$9),0))</f>
        <v>334.23573295172082</v>
      </c>
      <c r="D83" s="3">
        <f>IFERROR(IPMT($H$11,$B83,$H$10,-$H$9),0)</f>
        <v>1601.7945280197007</v>
      </c>
      <c r="E83" s="2">
        <f>IF(B83/12&gt;$C$10,0,$H$12/12)</f>
        <v>312.5</v>
      </c>
      <c r="F83" s="2">
        <f t="shared" si="0"/>
        <v>83.333333333333329</v>
      </c>
      <c r="G83" s="3">
        <f t="shared" si="1"/>
        <v>2331.8635943047552</v>
      </c>
      <c r="H83" s="2">
        <f t="shared" si="2"/>
        <v>274259.11192756845</v>
      </c>
      <c r="I83" s="26">
        <f t="shared" si="3"/>
        <v>5.7528824991173719E-2</v>
      </c>
    </row>
    <row r="84" spans="2:9">
      <c r="B84" s="1">
        <v>60</v>
      </c>
      <c r="C84" s="3">
        <f>(IFERROR(PPMT($H$11,$B84,$H$10,-$H$9),0))</f>
        <v>336.18544139393953</v>
      </c>
      <c r="D84" s="3">
        <f>IFERROR(IPMT($H$11,$B84,$H$10,-$H$9),0)</f>
        <v>1599.844819577482</v>
      </c>
      <c r="E84" s="2">
        <f>IF(B84/12&gt;$C$10,0,$H$12/12)</f>
        <v>312.5</v>
      </c>
      <c r="F84" s="2">
        <f t="shared" si="0"/>
        <v>83.333333333333329</v>
      </c>
      <c r="G84" s="3">
        <f t="shared" si="1"/>
        <v>2331.8635943047552</v>
      </c>
      <c r="H84" s="2">
        <f t="shared" si="2"/>
        <v>273922.92648617452</v>
      </c>
      <c r="I84" s="26">
        <f t="shared" si="3"/>
        <v>5.8684101422080692E-2</v>
      </c>
    </row>
    <row r="85" spans="2:9">
      <c r="B85" s="1">
        <v>61</v>
      </c>
      <c r="C85" s="3">
        <f>(IFERROR(PPMT($H$11,$B85,$H$10,-$H$9),0))</f>
        <v>338.1465231354041</v>
      </c>
      <c r="D85" s="3">
        <f>IFERROR(IPMT($H$11,$B85,$H$10,-$H$9),0)</f>
        <v>1597.8837378360174</v>
      </c>
      <c r="E85" s="2">
        <f>IF(B85/12&gt;$C$10,0,$H$12/12)</f>
        <v>312.5</v>
      </c>
      <c r="F85" s="2">
        <f t="shared" si="0"/>
        <v>83.333333333333329</v>
      </c>
      <c r="G85" s="3">
        <f t="shared" si="1"/>
        <v>2331.8635943047552</v>
      </c>
      <c r="H85" s="2">
        <f t="shared" si="2"/>
        <v>273584.77996303909</v>
      </c>
      <c r="I85" s="26">
        <f t="shared" si="3"/>
        <v>5.9846116965501392E-2</v>
      </c>
    </row>
    <row r="86" spans="2:9">
      <c r="B86" s="1">
        <v>62</v>
      </c>
      <c r="C86" s="3">
        <f>(IFERROR(PPMT($H$11,$B86,$H$10,-$H$9),0))</f>
        <v>340.11904452036038</v>
      </c>
      <c r="D86" s="3">
        <f>IFERROR(IPMT($H$11,$B86,$H$10,-$H$9),0)</f>
        <v>1595.9112164510611</v>
      </c>
      <c r="E86" s="2">
        <f>IF(B86/12&gt;$C$10,0,$H$12/12)</f>
        <v>312.5</v>
      </c>
      <c r="F86" s="2">
        <f t="shared" si="0"/>
        <v>83.333333333333329</v>
      </c>
      <c r="G86" s="3">
        <f t="shared" si="1"/>
        <v>2331.8635943047552</v>
      </c>
      <c r="H86" s="2">
        <f t="shared" si="2"/>
        <v>273244.66091851873</v>
      </c>
      <c r="I86" s="26">
        <f t="shared" si="3"/>
        <v>6.101491093292534E-2</v>
      </c>
    </row>
    <row r="87" spans="2:9">
      <c r="B87" s="1">
        <v>63</v>
      </c>
      <c r="C87" s="3">
        <f>(IFERROR(PPMT($H$11,$B87,$H$10,-$H$9),0))</f>
        <v>342.10307228006286</v>
      </c>
      <c r="D87" s="3">
        <f>IFERROR(IPMT($H$11,$B87,$H$10,-$H$9),0)</f>
        <v>1593.9271886913587</v>
      </c>
      <c r="E87" s="2">
        <f>IF(B87/12&gt;$C$10,0,$H$12/12)</f>
        <v>312.5</v>
      </c>
      <c r="F87" s="2">
        <f t="shared" si="0"/>
        <v>83.333333333333329</v>
      </c>
      <c r="G87" s="3">
        <f t="shared" si="1"/>
        <v>2331.8635943047552</v>
      </c>
      <c r="H87" s="2">
        <f t="shared" si="2"/>
        <v>272902.55784623866</v>
      </c>
      <c r="I87" s="26">
        <f t="shared" si="3"/>
        <v>6.2190522865159234E-2</v>
      </c>
    </row>
    <row r="88" spans="2:9">
      <c r="B88" s="1">
        <v>64</v>
      </c>
      <c r="C88" s="3">
        <f>(IFERROR(PPMT($H$11,$B88,$H$10,-$H$9),0))</f>
        <v>344.09867353502955</v>
      </c>
      <c r="D88" s="3">
        <f>IFERROR(IPMT($H$11,$B88,$H$10,-$H$9),0)</f>
        <v>1591.931587436392</v>
      </c>
      <c r="E88" s="2">
        <f>IF(B88/12&gt;$C$10,0,$H$12/12)</f>
        <v>312.5</v>
      </c>
      <c r="F88" s="2">
        <f t="shared" si="0"/>
        <v>83.333333333333329</v>
      </c>
      <c r="G88" s="3">
        <f t="shared" si="1"/>
        <v>2331.8635943047552</v>
      </c>
      <c r="H88" s="2">
        <f t="shared" si="2"/>
        <v>272558.45917270362</v>
      </c>
      <c r="I88" s="26">
        <f t="shared" si="3"/>
        <v>6.3372992533664546E-2</v>
      </c>
    </row>
    <row r="89" spans="2:9">
      <c r="B89" s="1">
        <v>65</v>
      </c>
      <c r="C89" s="3">
        <f>(IFERROR(PPMT($H$11,$B89,$H$10,-$H$9),0))</f>
        <v>346.10591579731727</v>
      </c>
      <c r="D89" s="3">
        <f>IFERROR(IPMT($H$11,$B89,$H$10,-$H$9),0)</f>
        <v>1589.9243451741042</v>
      </c>
      <c r="E89" s="2">
        <f>IF(B89/12&gt;$C$10,0,$H$12/12)</f>
        <v>312.5</v>
      </c>
      <c r="F89" s="2">
        <f t="shared" si="0"/>
        <v>83.333333333333329</v>
      </c>
      <c r="G89" s="3">
        <f t="shared" si="1"/>
        <v>2331.8635943047552</v>
      </c>
      <c r="H89" s="2">
        <f t="shared" si="2"/>
        <v>272212.35325690632</v>
      </c>
      <c r="I89" s="26">
        <f t="shared" si="3"/>
        <v>6.4562359941902667E-2</v>
      </c>
    </row>
    <row r="90" spans="2:9">
      <c r="B90" s="1">
        <v>66</v>
      </c>
      <c r="C90" s="3">
        <f>(IFERROR(PPMT($H$11,$B90,$H$10,-$H$9),0))</f>
        <v>348.12486697280178</v>
      </c>
      <c r="D90" s="3">
        <f>IFERROR(IPMT($H$11,$B90,$H$10,-$H$9),0)</f>
        <v>1587.9053939986197</v>
      </c>
      <c r="E90" s="2">
        <f>IF(B90/12&gt;$C$10,0,$H$12/12)</f>
        <v>312.5</v>
      </c>
      <c r="F90" s="2">
        <f t="shared" ref="F90:F153" si="4">IF(B90/12&gt;$C$10,0,$C$13/12)</f>
        <v>83.333333333333329</v>
      </c>
      <c r="G90" s="3">
        <f t="shared" ref="G90:G153" si="5">C90+D90+E90+F90</f>
        <v>2331.8635943047552</v>
      </c>
      <c r="H90" s="2">
        <f t="shared" si="2"/>
        <v>271864.22838993353</v>
      </c>
      <c r="I90" s="26">
        <f t="shared" si="3"/>
        <v>6.5758665326688892E-2</v>
      </c>
    </row>
    <row r="91" spans="2:9">
      <c r="B91" s="1">
        <v>67</v>
      </c>
      <c r="C91" s="3">
        <f>(IFERROR(PPMT($H$11,$B91,$H$10,-$H$9),0))</f>
        <v>350.1555953634761</v>
      </c>
      <c r="D91" s="3">
        <f>IFERROR(IPMT($H$11,$B91,$H$10,-$H$9),0)</f>
        <v>1585.8746656079454</v>
      </c>
      <c r="E91" s="2">
        <f>IF(B91/12&gt;$C$10,0,$H$12/12)</f>
        <v>312.5</v>
      </c>
      <c r="F91" s="2">
        <f t="shared" si="4"/>
        <v>83.333333333333329</v>
      </c>
      <c r="G91" s="3">
        <f t="shared" si="5"/>
        <v>2331.8635943047552</v>
      </c>
      <c r="H91" s="2">
        <f t="shared" ref="H91:H154" si="6">H90-C91</f>
        <v>271514.07279457006</v>
      </c>
      <c r="I91" s="26">
        <f t="shared" ref="I91:I154" si="7">($C$16-H91)/$C$16</f>
        <v>6.6961949159553044E-2</v>
      </c>
    </row>
    <row r="92" spans="2:9">
      <c r="B92" s="1">
        <v>68</v>
      </c>
      <c r="C92" s="3">
        <f>(IFERROR(PPMT($H$11,$B92,$H$10,-$H$9),0))</f>
        <v>352.1981696697635</v>
      </c>
      <c r="D92" s="3">
        <f>IFERROR(IPMT($H$11,$B92,$H$10,-$H$9),0)</f>
        <v>1583.832091301658</v>
      </c>
      <c r="E92" s="2">
        <f>IF(B92/12&gt;$C$10,0,$H$12/12)</f>
        <v>312.5</v>
      </c>
      <c r="F92" s="2">
        <f t="shared" si="4"/>
        <v>83.333333333333329</v>
      </c>
      <c r="G92" s="3">
        <f t="shared" si="5"/>
        <v>2331.8635943047552</v>
      </c>
      <c r="H92" s="2">
        <f t="shared" si="6"/>
        <v>271161.87462490029</v>
      </c>
      <c r="I92" s="26">
        <f t="shared" si="7"/>
        <v>6.8172252148108986E-2</v>
      </c>
    </row>
    <row r="93" spans="2:9">
      <c r="B93" s="1">
        <v>69</v>
      </c>
      <c r="C93" s="3">
        <f>(IFERROR(PPMT($H$11,$B93,$H$10,-$H$9),0))</f>
        <v>354.25265899283704</v>
      </c>
      <c r="D93" s="3">
        <f>IFERROR(IPMT($H$11,$B93,$H$10,-$H$9),0)</f>
        <v>1581.7776019785845</v>
      </c>
      <c r="E93" s="2">
        <f>IF(B93/12&gt;$C$10,0,$H$12/12)</f>
        <v>312.5</v>
      </c>
      <c r="F93" s="2">
        <f t="shared" si="4"/>
        <v>83.333333333333329</v>
      </c>
      <c r="G93" s="3">
        <f t="shared" si="5"/>
        <v>2331.8635943047552</v>
      </c>
      <c r="H93" s="2">
        <f t="shared" si="6"/>
        <v>270807.62196590746</v>
      </c>
      <c r="I93" s="26">
        <f t="shared" si="7"/>
        <v>6.9389615237431423E-2</v>
      </c>
    </row>
    <row r="94" spans="2:9">
      <c r="B94" s="1">
        <v>70</v>
      </c>
      <c r="C94" s="3">
        <f>(IFERROR(PPMT($H$11,$B94,$H$10,-$H$9),0))</f>
        <v>356.3191328369619</v>
      </c>
      <c r="D94" s="3">
        <f>IFERROR(IPMT($H$11,$B94,$H$10,-$H$9),0)</f>
        <v>1579.7111281344596</v>
      </c>
      <c r="E94" s="2">
        <f>IF(B94/12&gt;$C$10,0,$H$12/12)</f>
        <v>312.5</v>
      </c>
      <c r="F94" s="2">
        <f t="shared" si="4"/>
        <v>83.333333333333329</v>
      </c>
      <c r="G94" s="3">
        <f t="shared" si="5"/>
        <v>2331.8635943047552</v>
      </c>
      <c r="H94" s="2">
        <f t="shared" si="6"/>
        <v>270451.30283307051</v>
      </c>
      <c r="I94" s="26">
        <f t="shared" si="7"/>
        <v>7.0614079611441533E-2</v>
      </c>
    </row>
    <row r="95" spans="2:9">
      <c r="B95" s="1">
        <v>71</v>
      </c>
      <c r="C95" s="3">
        <f>(IFERROR(PPMT($H$11,$B95,$H$10,-$H$9),0))</f>
        <v>358.39766111184417</v>
      </c>
      <c r="D95" s="3">
        <f>IFERROR(IPMT($H$11,$B95,$H$10,-$H$9),0)</f>
        <v>1577.6325998595773</v>
      </c>
      <c r="E95" s="2">
        <f>IF(B95/12&gt;$C$10,0,$H$12/12)</f>
        <v>312.5</v>
      </c>
      <c r="F95" s="2">
        <f t="shared" si="4"/>
        <v>83.333333333333329</v>
      </c>
      <c r="G95" s="3">
        <f t="shared" si="5"/>
        <v>2331.8635943047552</v>
      </c>
      <c r="H95" s="2">
        <f t="shared" si="6"/>
        <v>270092.90517195867</v>
      </c>
      <c r="I95" s="26">
        <f t="shared" si="7"/>
        <v>7.1845686694300095E-2</v>
      </c>
    </row>
    <row r="96" spans="2:9">
      <c r="B96" s="1">
        <v>72</v>
      </c>
      <c r="C96" s="3">
        <f>(IFERROR(PPMT($H$11,$B96,$H$10,-$H$9),0))</f>
        <v>360.48831413499647</v>
      </c>
      <c r="D96" s="3">
        <f>IFERROR(IPMT($H$11,$B96,$H$10,-$H$9),0)</f>
        <v>1575.541946836425</v>
      </c>
      <c r="E96" s="2">
        <f>IF(B96/12&gt;$C$10,0,$H$12/12)</f>
        <v>312.5</v>
      </c>
      <c r="F96" s="2">
        <f t="shared" si="4"/>
        <v>83.333333333333329</v>
      </c>
      <c r="G96" s="3">
        <f t="shared" si="5"/>
        <v>2331.8635943047552</v>
      </c>
      <c r="H96" s="2">
        <f t="shared" si="6"/>
        <v>269732.41685782367</v>
      </c>
      <c r="I96" s="26">
        <f t="shared" si="7"/>
        <v>7.3084478151808685E-2</v>
      </c>
    </row>
    <row r="97" spans="2:9">
      <c r="B97" s="1">
        <v>73</v>
      </c>
      <c r="C97" s="3">
        <f>(IFERROR(PPMT($H$11,$B97,$H$10,-$H$9),0))</f>
        <v>362.59116263411738</v>
      </c>
      <c r="D97" s="3">
        <f>IFERROR(IPMT($H$11,$B97,$H$10,-$H$9),0)</f>
        <v>1573.4390983373041</v>
      </c>
      <c r="E97" s="2">
        <f>IF(B97/12&gt;$C$10,0,$H$12/12)</f>
        <v>312.5</v>
      </c>
      <c r="F97" s="2">
        <f t="shared" si="4"/>
        <v>83.333333333333329</v>
      </c>
      <c r="G97" s="3">
        <f t="shared" si="5"/>
        <v>2331.8635943047552</v>
      </c>
      <c r="H97" s="2">
        <f t="shared" si="6"/>
        <v>269369.82569518953</v>
      </c>
      <c r="I97" s="26">
        <f t="shared" si="7"/>
        <v>7.4330495892819481E-2</v>
      </c>
    </row>
    <row r="98" spans="2:9">
      <c r="B98" s="1">
        <v>74</v>
      </c>
      <c r="C98" s="3">
        <f>(IFERROR(PPMT($H$11,$B98,$H$10,-$H$9),0))</f>
        <v>364.70627774948321</v>
      </c>
      <c r="D98" s="3">
        <f>IFERROR(IPMT($H$11,$B98,$H$10,-$H$9),0)</f>
        <v>1571.3239832219383</v>
      </c>
      <c r="E98" s="2">
        <f>IF(B98/12&gt;$C$10,0,$H$12/12)</f>
        <v>312.5</v>
      </c>
      <c r="F98" s="2">
        <f t="shared" si="4"/>
        <v>83.333333333333329</v>
      </c>
      <c r="G98" s="3">
        <f t="shared" si="5"/>
        <v>2331.8635943047552</v>
      </c>
      <c r="H98" s="2">
        <f t="shared" si="6"/>
        <v>269005.11941744003</v>
      </c>
      <c r="I98" s="26">
        <f t="shared" si="7"/>
        <v>7.5583782070652819E-2</v>
      </c>
    </row>
    <row r="99" spans="2:9">
      <c r="B99" s="1">
        <v>75</v>
      </c>
      <c r="C99" s="3">
        <f>(IFERROR(PPMT($H$11,$B99,$H$10,-$H$9),0))</f>
        <v>366.83373103635518</v>
      </c>
      <c r="D99" s="3">
        <f>IFERROR(IPMT($H$11,$B99,$H$10,-$H$9),0)</f>
        <v>1569.1965299350663</v>
      </c>
      <c r="E99" s="2">
        <f>IF(B99/12&gt;$C$10,0,$H$12/12)</f>
        <v>312.5</v>
      </c>
      <c r="F99" s="2">
        <f t="shared" si="4"/>
        <v>83.333333333333329</v>
      </c>
      <c r="G99" s="3">
        <f t="shared" si="5"/>
        <v>2331.8635943047552</v>
      </c>
      <c r="H99" s="2">
        <f t="shared" si="6"/>
        <v>268638.28568640369</v>
      </c>
      <c r="I99" s="26">
        <f t="shared" si="7"/>
        <v>7.6844379084523406E-2</v>
      </c>
    </row>
    <row r="100" spans="2:9">
      <c r="B100" s="1">
        <v>76</v>
      </c>
      <c r="C100" s="3">
        <f>(IFERROR(PPMT($H$11,$B100,$H$10,-$H$9),0))</f>
        <v>368.97359446740029</v>
      </c>
      <c r="D100" s="3">
        <f>IFERROR(IPMT($H$11,$B100,$H$10,-$H$9),0)</f>
        <v>1567.0566665040212</v>
      </c>
      <c r="E100" s="2">
        <f>IF(B100/12&gt;$C$10,0,$H$12/12)</f>
        <v>312.5</v>
      </c>
      <c r="F100" s="2">
        <f t="shared" si="4"/>
        <v>83.333333333333329</v>
      </c>
      <c r="G100" s="3">
        <f t="shared" si="5"/>
        <v>2331.8635943047552</v>
      </c>
      <c r="H100" s="2">
        <f t="shared" si="6"/>
        <v>268269.3120919363</v>
      </c>
      <c r="I100" s="26">
        <f t="shared" si="7"/>
        <v>7.8112329580974915E-2</v>
      </c>
    </row>
    <row r="101" spans="2:9">
      <c r="B101" s="1">
        <v>77</v>
      </c>
      <c r="C101" s="3">
        <f>(IFERROR(PPMT($H$11,$B101,$H$10,-$H$9),0))</f>
        <v>371.12594043512672</v>
      </c>
      <c r="D101" s="3">
        <f>IFERROR(IPMT($H$11,$B101,$H$10,-$H$9),0)</f>
        <v>1564.9043205362948</v>
      </c>
      <c r="E101" s="2">
        <f>IF(B101/12&gt;$C$10,0,$H$12/12)</f>
        <v>312.5</v>
      </c>
      <c r="F101" s="2">
        <f t="shared" si="4"/>
        <v>83.333333333333329</v>
      </c>
      <c r="G101" s="3">
        <f t="shared" si="5"/>
        <v>2331.8635943047552</v>
      </c>
      <c r="H101" s="2">
        <f t="shared" si="6"/>
        <v>267898.1861515012</v>
      </c>
      <c r="I101" s="26">
        <f t="shared" si="7"/>
        <v>7.938767645532234E-2</v>
      </c>
    </row>
    <row r="102" spans="2:9">
      <c r="B102" s="1">
        <v>78</v>
      </c>
      <c r="C102" s="3">
        <f>(IFERROR(PPMT($H$11,$B102,$H$10,-$H$9),0))</f>
        <v>373.29084175433218</v>
      </c>
      <c r="D102" s="3">
        <f>IFERROR(IPMT($H$11,$B102,$H$10,-$H$9),0)</f>
        <v>1562.7394192170893</v>
      </c>
      <c r="E102" s="2">
        <f>IF(B102/12&gt;$C$10,0,$H$12/12)</f>
        <v>312.5</v>
      </c>
      <c r="F102" s="2">
        <f t="shared" si="4"/>
        <v>83.333333333333329</v>
      </c>
      <c r="G102" s="3">
        <f t="shared" si="5"/>
        <v>2331.8635943047552</v>
      </c>
      <c r="H102" s="2">
        <f t="shared" si="6"/>
        <v>267524.89530974685</v>
      </c>
      <c r="I102" s="26">
        <f t="shared" si="7"/>
        <v>8.0670462853103614E-2</v>
      </c>
    </row>
    <row r="103" spans="2:9">
      <c r="B103" s="1">
        <v>79</v>
      </c>
      <c r="C103" s="3">
        <f>(IFERROR(PPMT($H$11,$B103,$H$10,-$H$9),0))</f>
        <v>375.46837166456544</v>
      </c>
      <c r="D103" s="3">
        <f>IFERROR(IPMT($H$11,$B103,$H$10,-$H$9),0)</f>
        <v>1560.5618893068561</v>
      </c>
      <c r="E103" s="2">
        <f>IF(B103/12&gt;$C$10,0,$H$12/12)</f>
        <v>312.5</v>
      </c>
      <c r="F103" s="2">
        <f t="shared" si="4"/>
        <v>83.333333333333329</v>
      </c>
      <c r="G103" s="3">
        <f t="shared" si="5"/>
        <v>2331.8635943047552</v>
      </c>
      <c r="H103" s="2">
        <f t="shared" si="6"/>
        <v>267149.42693808227</v>
      </c>
      <c r="I103" s="26">
        <f t="shared" si="7"/>
        <v>8.1960732171538611E-2</v>
      </c>
    </row>
    <row r="104" spans="2:9">
      <c r="B104" s="1">
        <v>80</v>
      </c>
      <c r="C104" s="3">
        <f>(IFERROR(PPMT($H$11,$B104,$H$10,-$H$9),0))</f>
        <v>377.65860383260929</v>
      </c>
      <c r="D104" s="3">
        <f>IFERROR(IPMT($H$11,$B104,$H$10,-$H$9),0)</f>
        <v>1558.3716571388122</v>
      </c>
      <c r="E104" s="2">
        <f>IF(B104/12&gt;$C$10,0,$H$12/12)</f>
        <v>312.5</v>
      </c>
      <c r="F104" s="2">
        <f t="shared" si="4"/>
        <v>83.333333333333329</v>
      </c>
      <c r="G104" s="3">
        <f t="shared" si="5"/>
        <v>2331.8635943047552</v>
      </c>
      <c r="H104" s="2">
        <f t="shared" si="6"/>
        <v>266771.76833424967</v>
      </c>
      <c r="I104" s="26">
        <f t="shared" si="7"/>
        <v>8.3258528060997677E-2</v>
      </c>
    </row>
    <row r="105" spans="2:9">
      <c r="B105" s="1">
        <v>81</v>
      </c>
      <c r="C105" s="3">
        <f>(IFERROR(PPMT($H$11,$B105,$H$10,-$H$9),0))</f>
        <v>379.8616123549657</v>
      </c>
      <c r="D105" s="3">
        <f>IFERROR(IPMT($H$11,$B105,$H$10,-$H$9),0)</f>
        <v>1556.1686486164558</v>
      </c>
      <c r="E105" s="2">
        <f>IF(B105/12&gt;$C$10,0,$H$12/12)</f>
        <v>312.5</v>
      </c>
      <c r="F105" s="2">
        <f t="shared" si="4"/>
        <v>83.333333333333329</v>
      </c>
      <c r="G105" s="3">
        <f t="shared" si="5"/>
        <v>2331.8635943047552</v>
      </c>
      <c r="H105" s="2">
        <f t="shared" si="6"/>
        <v>266391.90672189469</v>
      </c>
      <c r="I105" s="26">
        <f t="shared" si="7"/>
        <v>8.4563894426478742E-2</v>
      </c>
    </row>
    <row r="106" spans="2:9">
      <c r="B106" s="1">
        <v>82</v>
      </c>
      <c r="C106" s="3">
        <f>(IFERROR(PPMT($H$11,$B106,$H$10,-$H$9),0))</f>
        <v>382.07747176036969</v>
      </c>
      <c r="D106" s="3">
        <f>IFERROR(IPMT($H$11,$B106,$H$10,-$H$9),0)</f>
        <v>1553.9527892110518</v>
      </c>
      <c r="E106" s="2">
        <f>IF(B106/12&gt;$C$10,0,$H$12/12)</f>
        <v>312.5</v>
      </c>
      <c r="F106" s="2">
        <f t="shared" si="4"/>
        <v>83.333333333333329</v>
      </c>
      <c r="G106" s="3">
        <f t="shared" si="5"/>
        <v>2331.8635943047552</v>
      </c>
      <c r="H106" s="2">
        <f t="shared" si="6"/>
        <v>266009.82925013429</v>
      </c>
      <c r="I106" s="26">
        <f t="shared" si="7"/>
        <v>8.5876875429091767E-2</v>
      </c>
    </row>
    <row r="107" spans="2:9">
      <c r="B107" s="1">
        <v>83</v>
      </c>
      <c r="C107" s="3">
        <f>(IFERROR(PPMT($H$11,$B107,$H$10,-$H$9),0))</f>
        <v>384.30625701230542</v>
      </c>
      <c r="D107" s="3">
        <f>IFERROR(IPMT($H$11,$B107,$H$10,-$H$9),0)</f>
        <v>1551.7240039591161</v>
      </c>
      <c r="E107" s="2">
        <f>IF(B107/12&gt;$C$10,0,$H$12/12)</f>
        <v>312.5</v>
      </c>
      <c r="F107" s="2">
        <f t="shared" si="4"/>
        <v>83.333333333333329</v>
      </c>
      <c r="G107" s="3">
        <f t="shared" si="5"/>
        <v>2331.8635943047552</v>
      </c>
      <c r="H107" s="2">
        <f t="shared" si="6"/>
        <v>265625.52299312199</v>
      </c>
      <c r="I107" s="26">
        <f t="shared" si="7"/>
        <v>8.7197515487553279E-2</v>
      </c>
    </row>
    <row r="108" spans="2:9">
      <c r="B108" s="1">
        <v>84</v>
      </c>
      <c r="C108" s="3">
        <f>(IFERROR(PPMT($H$11,$B108,$H$10,-$H$9),0))</f>
        <v>386.54804351154371</v>
      </c>
      <c r="D108" s="3">
        <f>IFERROR(IPMT($H$11,$B108,$H$10,-$H$9),0)</f>
        <v>1549.4822174598778</v>
      </c>
      <c r="E108" s="2">
        <f>IF(B108/12&gt;$C$10,0,$H$12/12)</f>
        <v>312.5</v>
      </c>
      <c r="F108" s="2">
        <f t="shared" si="4"/>
        <v>83.333333333333329</v>
      </c>
      <c r="G108" s="3">
        <f t="shared" si="5"/>
        <v>2331.8635943047552</v>
      </c>
      <c r="H108" s="2">
        <f t="shared" si="6"/>
        <v>265238.97494961048</v>
      </c>
      <c r="I108" s="26">
        <f t="shared" si="7"/>
        <v>8.8525859279689076E-2</v>
      </c>
    </row>
    <row r="109" spans="2:9">
      <c r="B109" s="1">
        <v>85</v>
      </c>
      <c r="C109" s="3">
        <f>(IFERROR(PPMT($H$11,$B109,$H$10,-$H$9),0))</f>
        <v>388.80290709869428</v>
      </c>
      <c r="D109" s="3">
        <f>IFERROR(IPMT($H$11,$B109,$H$10,-$H$9),0)</f>
        <v>1547.2273538727272</v>
      </c>
      <c r="E109" s="2">
        <f>IF(B109/12&gt;$C$10,0,$H$12/12)</f>
        <v>312.5</v>
      </c>
      <c r="F109" s="2">
        <f t="shared" si="4"/>
        <v>83.333333333333329</v>
      </c>
      <c r="G109" s="3">
        <f t="shared" si="5"/>
        <v>2331.8635943047552</v>
      </c>
      <c r="H109" s="2">
        <f t="shared" si="6"/>
        <v>264850.17204251181</v>
      </c>
      <c r="I109" s="26">
        <f t="shared" si="7"/>
        <v>8.9861951743945664E-2</v>
      </c>
    </row>
    <row r="110" spans="2:9">
      <c r="B110" s="1">
        <v>86</v>
      </c>
      <c r="C110" s="3">
        <f>(IFERROR(PPMT($H$11,$B110,$H$10,-$H$9),0))</f>
        <v>391.07092405677031</v>
      </c>
      <c r="D110" s="3">
        <f>IFERROR(IPMT($H$11,$B110,$H$10,-$H$9),0)</f>
        <v>1544.9593369146512</v>
      </c>
      <c r="E110" s="2">
        <f>IF(B110/12&gt;$C$10,0,$H$12/12)</f>
        <v>312.5</v>
      </c>
      <c r="F110" s="2">
        <f t="shared" si="4"/>
        <v>83.333333333333329</v>
      </c>
      <c r="G110" s="3">
        <f t="shared" si="5"/>
        <v>2331.8635943047552</v>
      </c>
      <c r="H110" s="2">
        <f t="shared" si="6"/>
        <v>264459.10111845506</v>
      </c>
      <c r="I110" s="26">
        <f t="shared" si="7"/>
        <v>9.1205838080910456E-2</v>
      </c>
    </row>
    <row r="111" spans="2:9">
      <c r="B111" s="1">
        <v>87</v>
      </c>
      <c r="C111" s="3">
        <f>(IFERROR(PPMT($H$11,$B111,$H$10,-$H$9),0))</f>
        <v>393.35217111376824</v>
      </c>
      <c r="D111" s="3">
        <f>IFERROR(IPMT($H$11,$B111,$H$10,-$H$9),0)</f>
        <v>1542.6780898576533</v>
      </c>
      <c r="E111" s="2">
        <f>IF(B111/12&gt;$C$10,0,$H$12/12)</f>
        <v>312.5</v>
      </c>
      <c r="F111" s="2">
        <f t="shared" si="4"/>
        <v>83.333333333333329</v>
      </c>
      <c r="G111" s="3">
        <f t="shared" si="5"/>
        <v>2331.8635943047552</v>
      </c>
      <c r="H111" s="2">
        <f t="shared" si="6"/>
        <v>264065.74894734129</v>
      </c>
      <c r="I111" s="26">
        <f t="shared" si="7"/>
        <v>9.2557563754840935E-2</v>
      </c>
    </row>
    <row r="112" spans="2:9">
      <c r="B112" s="1">
        <v>88</v>
      </c>
      <c r="C112" s="3">
        <f>(IFERROR(PPMT($H$11,$B112,$H$10,-$H$9),0))</f>
        <v>395.64672544526502</v>
      </c>
      <c r="D112" s="3">
        <f>IFERROR(IPMT($H$11,$B112,$H$10,-$H$9),0)</f>
        <v>1540.3835355261565</v>
      </c>
      <c r="E112" s="2">
        <f>IF(B112/12&gt;$C$10,0,$H$12/12)</f>
        <v>312.5</v>
      </c>
      <c r="F112" s="2">
        <f t="shared" si="4"/>
        <v>83.333333333333329</v>
      </c>
      <c r="G112" s="3">
        <f t="shared" si="5"/>
        <v>2331.8635943047552</v>
      </c>
      <c r="H112" s="2">
        <f t="shared" si="6"/>
        <v>263670.102221896</v>
      </c>
      <c r="I112" s="26">
        <f t="shared" si="7"/>
        <v>9.391717449520276E-2</v>
      </c>
    </row>
    <row r="113" spans="2:9">
      <c r="B113" s="1">
        <v>89</v>
      </c>
      <c r="C113" s="3">
        <f>(IFERROR(PPMT($H$11,$B113,$H$10,-$H$9),0))</f>
        <v>397.95466467702909</v>
      </c>
      <c r="D113" s="3">
        <f>IFERROR(IPMT($H$11,$B113,$H$10,-$H$9),0)</f>
        <v>1538.0755962943924</v>
      </c>
      <c r="E113" s="2">
        <f>IF(B113/12&gt;$C$10,0,$H$12/12)</f>
        <v>312.5</v>
      </c>
      <c r="F113" s="2">
        <f t="shared" si="4"/>
        <v>83.333333333333329</v>
      </c>
      <c r="G113" s="3">
        <f t="shared" si="5"/>
        <v>2331.8635943047552</v>
      </c>
      <c r="H113" s="2">
        <f t="shared" si="6"/>
        <v>263272.14755721897</v>
      </c>
      <c r="I113" s="26">
        <f t="shared" si="7"/>
        <v>9.528471629821661E-2</v>
      </c>
    </row>
    <row r="114" spans="2:9">
      <c r="B114" s="1">
        <v>90</v>
      </c>
      <c r="C114" s="3">
        <f>(IFERROR(PPMT($H$11,$B114,$H$10,-$H$9),0))</f>
        <v>400.27606688764513</v>
      </c>
      <c r="D114" s="3">
        <f>IFERROR(IPMT($H$11,$B114,$H$10,-$H$9),0)</f>
        <v>1535.7541940837764</v>
      </c>
      <c r="E114" s="2">
        <f>IF(B114/12&gt;$C$10,0,$H$12/12)</f>
        <v>312.5</v>
      </c>
      <c r="F114" s="2">
        <f t="shared" si="4"/>
        <v>83.333333333333329</v>
      </c>
      <c r="G114" s="3">
        <f t="shared" si="5"/>
        <v>2331.8635943047552</v>
      </c>
      <c r="H114" s="2">
        <f t="shared" si="6"/>
        <v>262871.87149033131</v>
      </c>
      <c r="I114" s="26">
        <f t="shared" si="7"/>
        <v>9.6660235428414745E-2</v>
      </c>
    </row>
    <row r="115" spans="2:9">
      <c r="B115" s="1">
        <v>91</v>
      </c>
      <c r="C115" s="3">
        <f>(IFERROR(PPMT($H$11,$B115,$H$10,-$H$9),0))</f>
        <v>402.61101061115619</v>
      </c>
      <c r="D115" s="3">
        <f>IFERROR(IPMT($H$11,$B115,$H$10,-$H$9),0)</f>
        <v>1533.4192503602653</v>
      </c>
      <c r="E115" s="2">
        <f>IF(B115/12&gt;$C$10,0,$H$12/12)</f>
        <v>312.5</v>
      </c>
      <c r="F115" s="2">
        <f t="shared" si="4"/>
        <v>83.333333333333329</v>
      </c>
      <c r="G115" s="3">
        <f t="shared" si="5"/>
        <v>2331.8635943047552</v>
      </c>
      <c r="H115" s="2">
        <f t="shared" si="6"/>
        <v>262469.26047972013</v>
      </c>
      <c r="I115" s="26">
        <f t="shared" si="7"/>
        <v>9.8043778420205729E-2</v>
      </c>
    </row>
    <row r="116" spans="2:9">
      <c r="B116" s="1">
        <v>92</v>
      </c>
      <c r="C116" s="3">
        <f>(IFERROR(PPMT($H$11,$B116,$H$10,-$H$9),0))</f>
        <v>404.95957483972143</v>
      </c>
      <c r="D116" s="3">
        <f>IFERROR(IPMT($H$11,$B116,$H$10,-$H$9),0)</f>
        <v>1531.0706861317001</v>
      </c>
      <c r="E116" s="2">
        <f>IF(B116/12&gt;$C$10,0,$H$12/12)</f>
        <v>312.5</v>
      </c>
      <c r="F116" s="2">
        <f t="shared" si="4"/>
        <v>83.333333333333329</v>
      </c>
      <c r="G116" s="3">
        <f t="shared" si="5"/>
        <v>2331.8635943047552</v>
      </c>
      <c r="H116" s="2">
        <f t="shared" si="6"/>
        <v>262064.30090488042</v>
      </c>
      <c r="I116" s="26">
        <f t="shared" si="7"/>
        <v>9.9435392079448723E-2</v>
      </c>
    </row>
    <row r="117" spans="2:9">
      <c r="B117" s="1">
        <v>93</v>
      </c>
      <c r="C117" s="3">
        <f>(IFERROR(PPMT($H$11,$B117,$H$10,-$H$9),0))</f>
        <v>407.32183902628617</v>
      </c>
      <c r="D117" s="3">
        <f>IFERROR(IPMT($H$11,$B117,$H$10,-$H$9),0)</f>
        <v>1528.7084219451353</v>
      </c>
      <c r="E117" s="2">
        <f>IF(B117/12&gt;$C$10,0,$H$12/12)</f>
        <v>312.5</v>
      </c>
      <c r="F117" s="2">
        <f t="shared" si="4"/>
        <v>83.333333333333329</v>
      </c>
      <c r="G117" s="3">
        <f t="shared" si="5"/>
        <v>2331.8635943047552</v>
      </c>
      <c r="H117" s="2">
        <f t="shared" si="6"/>
        <v>261656.97906585413</v>
      </c>
      <c r="I117" s="26">
        <f t="shared" si="7"/>
        <v>0.10083512348503734</v>
      </c>
    </row>
    <row r="118" spans="2:9">
      <c r="B118" s="1">
        <v>94</v>
      </c>
      <c r="C118" s="3">
        <f>(IFERROR(PPMT($H$11,$B118,$H$10,-$H$9),0))</f>
        <v>409.69788308727311</v>
      </c>
      <c r="D118" s="3">
        <f>IFERROR(IPMT($H$11,$B118,$H$10,-$H$9),0)</f>
        <v>1526.3323778841484</v>
      </c>
      <c r="E118" s="2">
        <f>IF(B118/12&gt;$C$10,0,$H$12/12)</f>
        <v>312.5</v>
      </c>
      <c r="F118" s="2">
        <f t="shared" si="4"/>
        <v>83.333333333333329</v>
      </c>
      <c r="G118" s="3">
        <f t="shared" si="5"/>
        <v>2331.8635943047552</v>
      </c>
      <c r="H118" s="2">
        <f t="shared" si="6"/>
        <v>261247.28118276686</v>
      </c>
      <c r="I118" s="26">
        <f t="shared" si="7"/>
        <v>0.10224301999049187</v>
      </c>
    </row>
    <row r="119" spans="2:9">
      <c r="B119" s="1">
        <v>95</v>
      </c>
      <c r="C119" s="3">
        <f>(IFERROR(PPMT($H$11,$B119,$H$10,-$H$9),0))</f>
        <v>412.08778740528237</v>
      </c>
      <c r="D119" s="3">
        <f>IFERROR(IPMT($H$11,$B119,$H$10,-$H$9),0)</f>
        <v>1523.9424735661391</v>
      </c>
      <c r="E119" s="2">
        <f>IF(B119/12&gt;$C$10,0,$H$12/12)</f>
        <v>312.5</v>
      </c>
      <c r="F119" s="2">
        <f t="shared" si="4"/>
        <v>83.333333333333329</v>
      </c>
      <c r="G119" s="3">
        <f t="shared" si="5"/>
        <v>2331.8635943047552</v>
      </c>
      <c r="H119" s="2">
        <f t="shared" si="6"/>
        <v>260835.19339536157</v>
      </c>
      <c r="I119" s="26">
        <f t="shared" si="7"/>
        <v>0.10365912922556163</v>
      </c>
    </row>
    <row r="120" spans="2:9">
      <c r="B120" s="1">
        <v>96</v>
      </c>
      <c r="C120" s="3">
        <f>(IFERROR(PPMT($H$11,$B120,$H$10,-$H$9),0))</f>
        <v>414.49163283181292</v>
      </c>
      <c r="D120" s="3">
        <f>IFERROR(IPMT($H$11,$B120,$H$10,-$H$9),0)</f>
        <v>1521.5386281396086</v>
      </c>
      <c r="E120" s="2">
        <f>IF(B120/12&gt;$C$10,0,$H$12/12)</f>
        <v>312.5</v>
      </c>
      <c r="F120" s="2">
        <f t="shared" si="4"/>
        <v>83.333333333333329</v>
      </c>
      <c r="G120" s="3">
        <f t="shared" si="5"/>
        <v>2331.8635943047552</v>
      </c>
      <c r="H120" s="2">
        <f t="shared" si="6"/>
        <v>260420.70176252976</v>
      </c>
      <c r="I120" s="26">
        <f t="shared" si="7"/>
        <v>0.10508349909783588</v>
      </c>
    </row>
    <row r="121" spans="2:9">
      <c r="B121" s="1">
        <v>97</v>
      </c>
      <c r="C121" s="3">
        <f>(IFERROR(PPMT($H$11,$B121,$H$10,-$H$9),0))</f>
        <v>416.90950068999859</v>
      </c>
      <c r="D121" s="3">
        <f>IFERROR(IPMT($H$11,$B121,$H$10,-$H$9),0)</f>
        <v>1519.1207602814229</v>
      </c>
      <c r="E121" s="2">
        <f>IF(B121/12&gt;$C$10,0,$H$12/12)</f>
        <v>312.5</v>
      </c>
      <c r="F121" s="2">
        <f t="shared" si="4"/>
        <v>83.333333333333329</v>
      </c>
      <c r="G121" s="3">
        <f t="shared" si="5"/>
        <v>2331.8635943047552</v>
      </c>
      <c r="H121" s="2">
        <f t="shared" si="6"/>
        <v>260003.79226183976</v>
      </c>
      <c r="I121" s="26">
        <f t="shared" si="7"/>
        <v>0.10651617779436509</v>
      </c>
    </row>
    <row r="122" spans="2:9">
      <c r="B122" s="1">
        <v>98</v>
      </c>
      <c r="C122" s="3">
        <f>(IFERROR(PPMT($H$11,$B122,$H$10,-$H$9),0))</f>
        <v>419.34147277735678</v>
      </c>
      <c r="D122" s="3">
        <f>IFERROR(IPMT($H$11,$B122,$H$10,-$H$9),0)</f>
        <v>1516.6887881940647</v>
      </c>
      <c r="E122" s="2">
        <f>IF(B122/12&gt;$C$10,0,$H$12/12)</f>
        <v>312.5</v>
      </c>
      <c r="F122" s="2">
        <f t="shared" si="4"/>
        <v>83.333333333333329</v>
      </c>
      <c r="G122" s="3">
        <f t="shared" si="5"/>
        <v>2331.8635943047552</v>
      </c>
      <c r="H122" s="2">
        <f t="shared" si="6"/>
        <v>259584.45078906239</v>
      </c>
      <c r="I122" s="26">
        <f t="shared" si="7"/>
        <v>0.10795721378329075</v>
      </c>
    </row>
    <row r="123" spans="2:9">
      <c r="B123" s="1">
        <v>99</v>
      </c>
      <c r="C123" s="3">
        <f>(IFERROR(PPMT($H$11,$B123,$H$10,-$H$9),0))</f>
        <v>421.78763136855832</v>
      </c>
      <c r="D123" s="3">
        <f>IFERROR(IPMT($H$11,$B123,$H$10,-$H$9),0)</f>
        <v>1514.2426296028632</v>
      </c>
      <c r="E123" s="2">
        <f>IF(B123/12&gt;$C$10,0,$H$12/12)</f>
        <v>312.5</v>
      </c>
      <c r="F123" s="2">
        <f t="shared" si="4"/>
        <v>83.333333333333329</v>
      </c>
      <c r="G123" s="3">
        <f t="shared" si="5"/>
        <v>2331.8635943047552</v>
      </c>
      <c r="H123" s="2">
        <f t="shared" si="6"/>
        <v>259162.66315769384</v>
      </c>
      <c r="I123" s="26">
        <f t="shared" si="7"/>
        <v>0.10940665581548509</v>
      </c>
    </row>
    <row r="124" spans="2:9">
      <c r="B124" s="1">
        <v>100</v>
      </c>
      <c r="C124" s="3">
        <f>(IFERROR(PPMT($H$11,$B124,$H$10,-$H$9),0))</f>
        <v>424.24805921820803</v>
      </c>
      <c r="D124" s="3">
        <f>IFERROR(IPMT($H$11,$B124,$H$10,-$H$9),0)</f>
        <v>1511.7822017532135</v>
      </c>
      <c r="E124" s="2">
        <f>IF(B124/12&gt;$C$10,0,$H$12/12)</f>
        <v>312.5</v>
      </c>
      <c r="F124" s="2">
        <f t="shared" si="4"/>
        <v>83.333333333333329</v>
      </c>
      <c r="G124" s="3">
        <f t="shared" si="5"/>
        <v>2331.8635943047552</v>
      </c>
      <c r="H124" s="2">
        <f t="shared" si="6"/>
        <v>258738.41509847564</v>
      </c>
      <c r="I124" s="26">
        <f t="shared" si="7"/>
        <v>0.11086455292620054</v>
      </c>
    </row>
    <row r="125" spans="2:9">
      <c r="B125" s="1">
        <v>101</v>
      </c>
      <c r="C125" s="3">
        <f>(IFERROR(PPMT($H$11,$B125,$H$10,-$H$9),0))</f>
        <v>426.72283956364731</v>
      </c>
      <c r="D125" s="3">
        <f>IFERROR(IPMT($H$11,$B125,$H$10,-$H$9),0)</f>
        <v>1509.3074214077742</v>
      </c>
      <c r="E125" s="2">
        <f>IF(B125/12&gt;$C$10,0,$H$12/12)</f>
        <v>312.5</v>
      </c>
      <c r="F125" s="2">
        <f t="shared" si="4"/>
        <v>83.333333333333329</v>
      </c>
      <c r="G125" s="3">
        <f t="shared" si="5"/>
        <v>2331.8635943047552</v>
      </c>
      <c r="H125" s="2">
        <f t="shared" si="6"/>
        <v>258311.69225891199</v>
      </c>
      <c r="I125" s="26">
        <f t="shared" si="7"/>
        <v>0.11233095443672855</v>
      </c>
    </row>
    <row r="126" spans="2:9">
      <c r="B126" s="1">
        <v>102</v>
      </c>
      <c r="C126" s="3">
        <f>(IFERROR(PPMT($H$11,$B126,$H$10,-$H$9),0))</f>
        <v>429.21205612776907</v>
      </c>
      <c r="D126" s="3">
        <f>IFERROR(IPMT($H$11,$B126,$H$10,-$H$9),0)</f>
        <v>1506.8182048436524</v>
      </c>
      <c r="E126" s="2">
        <f>IF(B126/12&gt;$C$10,0,$H$12/12)</f>
        <v>312.5</v>
      </c>
      <c r="F126" s="2">
        <f t="shared" si="4"/>
        <v>83.333333333333329</v>
      </c>
      <c r="G126" s="3">
        <f t="shared" si="5"/>
        <v>2331.8635943047552</v>
      </c>
      <c r="H126" s="2">
        <f t="shared" si="6"/>
        <v>257882.48020278424</v>
      </c>
      <c r="I126" s="26">
        <f t="shared" si="7"/>
        <v>0.11380590995606792</v>
      </c>
    </row>
    <row r="127" spans="2:9">
      <c r="B127" s="1">
        <v>103</v>
      </c>
      <c r="C127" s="3">
        <f>(IFERROR(PPMT($H$11,$B127,$H$10,-$H$9),0))</f>
        <v>431.71579312184735</v>
      </c>
      <c r="D127" s="3">
        <f>IFERROR(IPMT($H$11,$B127,$H$10,-$H$9),0)</f>
        <v>1504.3144678495742</v>
      </c>
      <c r="E127" s="2">
        <f>IF(B127/12&gt;$C$10,0,$H$12/12)</f>
        <v>312.5</v>
      </c>
      <c r="F127" s="2">
        <f t="shared" si="4"/>
        <v>83.333333333333329</v>
      </c>
      <c r="G127" s="3">
        <f t="shared" si="5"/>
        <v>2331.8635943047552</v>
      </c>
      <c r="H127" s="2">
        <f t="shared" si="6"/>
        <v>257450.7644096624</v>
      </c>
      <c r="I127" s="26">
        <f t="shared" si="7"/>
        <v>0.11528946938260344</v>
      </c>
    </row>
    <row r="128" spans="2:9">
      <c r="B128" s="1">
        <v>104</v>
      </c>
      <c r="C128" s="3">
        <f>(IFERROR(PPMT($H$11,$B128,$H$10,-$H$9),0))</f>
        <v>434.23413524839157</v>
      </c>
      <c r="D128" s="3">
        <f>IFERROR(IPMT($H$11,$B128,$H$10,-$H$9),0)</f>
        <v>1501.7961257230299</v>
      </c>
      <c r="E128" s="2">
        <f>IF(B128/12&gt;$C$10,0,$H$12/12)</f>
        <v>312.5</v>
      </c>
      <c r="F128" s="2">
        <f t="shared" si="4"/>
        <v>83.333333333333329</v>
      </c>
      <c r="G128" s="3">
        <f t="shared" si="5"/>
        <v>2331.8635943047552</v>
      </c>
      <c r="H128" s="2">
        <f t="shared" si="6"/>
        <v>257016.53027441402</v>
      </c>
      <c r="I128" s="26">
        <f t="shared" si="7"/>
        <v>0.11678168290579374</v>
      </c>
    </row>
    <row r="129" spans="2:9">
      <c r="B129" s="1">
        <v>105</v>
      </c>
      <c r="C129" s="3">
        <f>(IFERROR(PPMT($H$11,$B129,$H$10,-$H$9),0))</f>
        <v>436.76716770400708</v>
      </c>
      <c r="D129" s="3">
        <f>IFERROR(IPMT($H$11,$B129,$H$10,-$H$9),0)</f>
        <v>1499.2630932674144</v>
      </c>
      <c r="E129" s="2">
        <f>IF(B129/12&gt;$C$10,0,$H$12/12)</f>
        <v>312.5</v>
      </c>
      <c r="F129" s="2">
        <f t="shared" si="4"/>
        <v>83.333333333333329</v>
      </c>
      <c r="G129" s="3">
        <f t="shared" si="5"/>
        <v>2331.8635943047552</v>
      </c>
      <c r="H129" s="2">
        <f t="shared" si="6"/>
        <v>256579.76310671002</v>
      </c>
      <c r="I129" s="26">
        <f t="shared" si="7"/>
        <v>0.11828260100786936</v>
      </c>
    </row>
    <row r="130" spans="2:9">
      <c r="B130" s="1">
        <v>106</v>
      </c>
      <c r="C130" s="3">
        <f>(IFERROR(PPMT($H$11,$B130,$H$10,-$H$9),0))</f>
        <v>439.31497618228082</v>
      </c>
      <c r="D130" s="3">
        <f>IFERROR(IPMT($H$11,$B130,$H$10,-$H$9),0)</f>
        <v>1496.7152847891407</v>
      </c>
      <c r="E130" s="2">
        <f>IF(B130/12&gt;$C$10,0,$H$12/12)</f>
        <v>312.5</v>
      </c>
      <c r="F130" s="2">
        <f t="shared" si="4"/>
        <v>83.333333333333329</v>
      </c>
      <c r="G130" s="3">
        <f t="shared" si="5"/>
        <v>2331.8635943047552</v>
      </c>
      <c r="H130" s="2">
        <f t="shared" si="6"/>
        <v>256140.44813052774</v>
      </c>
      <c r="I130" s="26">
        <f t="shared" si="7"/>
        <v>0.1197922744655404</v>
      </c>
    </row>
    <row r="131" spans="2:9">
      <c r="B131" s="1">
        <v>107</v>
      </c>
      <c r="C131" s="3">
        <f>(IFERROR(PPMT($H$11,$B131,$H$10,-$H$9),0))</f>
        <v>441.87764687667686</v>
      </c>
      <c r="D131" s="3">
        <f>IFERROR(IPMT($H$11,$B131,$H$10,-$H$9),0)</f>
        <v>1494.1526140947446</v>
      </c>
      <c r="E131" s="2">
        <f>IF(B131/12&gt;$C$10,0,$H$12/12)</f>
        <v>312.5</v>
      </c>
      <c r="F131" s="2">
        <f t="shared" si="4"/>
        <v>83.333333333333329</v>
      </c>
      <c r="G131" s="3">
        <f t="shared" si="5"/>
        <v>2331.8635943047552</v>
      </c>
      <c r="H131" s="2">
        <f t="shared" si="6"/>
        <v>255698.57048365107</v>
      </c>
      <c r="I131" s="26">
        <f t="shared" si="7"/>
        <v>0.12131075435171454</v>
      </c>
    </row>
    <row r="132" spans="2:9">
      <c r="B132" s="1">
        <v>108</v>
      </c>
      <c r="C132" s="3">
        <f>(IFERROR(PPMT($H$11,$B132,$H$10,-$H$9),0))</f>
        <v>444.45526648345799</v>
      </c>
      <c r="D132" s="3">
        <f>IFERROR(IPMT($H$11,$B132,$H$10,-$H$9),0)</f>
        <v>1491.5749944879635</v>
      </c>
      <c r="E132" s="2">
        <f>IF(B132/12&gt;$C$10,0,$H$12/12)</f>
        <v>312.5</v>
      </c>
      <c r="F132" s="2">
        <f t="shared" si="4"/>
        <v>83.333333333333329</v>
      </c>
      <c r="G132" s="3">
        <f t="shared" si="5"/>
        <v>2331.8635943047552</v>
      </c>
      <c r="H132" s="2">
        <f t="shared" si="6"/>
        <v>255254.11521716762</v>
      </c>
      <c r="I132" s="26">
        <f t="shared" si="7"/>
        <v>0.12283809203722466</v>
      </c>
    </row>
    <row r="133" spans="2:9">
      <c r="B133" s="1">
        <v>109</v>
      </c>
      <c r="C133" s="3">
        <f>(IFERROR(PPMT($H$11,$B133,$H$10,-$H$9),0))</f>
        <v>447.0479222046115</v>
      </c>
      <c r="D133" s="3">
        <f>IFERROR(IPMT($H$11,$B133,$H$10,-$H$9),0)</f>
        <v>1488.98233876681</v>
      </c>
      <c r="E133" s="2">
        <f>IF(B133/12&gt;$C$10,0,$H$12/12)</f>
        <v>312.5</v>
      </c>
      <c r="F133" s="2">
        <f t="shared" si="4"/>
        <v>83.333333333333329</v>
      </c>
      <c r="G133" s="3">
        <f t="shared" si="5"/>
        <v>2331.8635943047552</v>
      </c>
      <c r="H133" s="2">
        <f t="shared" si="6"/>
        <v>254807.06729496302</v>
      </c>
      <c r="I133" s="26">
        <f t="shared" si="7"/>
        <v>0.12437433919256692</v>
      </c>
    </row>
    <row r="134" spans="2:9">
      <c r="B134" s="1">
        <v>110</v>
      </c>
      <c r="C134" s="3">
        <f>(IFERROR(PPMT($H$11,$B134,$H$10,-$H$9),0))</f>
        <v>449.65570175080575</v>
      </c>
      <c r="D134" s="3">
        <f>IFERROR(IPMT($H$11,$B134,$H$10,-$H$9),0)</f>
        <v>1486.3745592206158</v>
      </c>
      <c r="E134" s="2">
        <f>IF(B134/12&gt;$C$10,0,$H$12/12)</f>
        <v>312.5</v>
      </c>
      <c r="F134" s="2">
        <f t="shared" si="4"/>
        <v>83.333333333333329</v>
      </c>
      <c r="G134" s="3">
        <f t="shared" si="5"/>
        <v>2331.8635943047552</v>
      </c>
      <c r="H134" s="2">
        <f t="shared" si="6"/>
        <v>254357.41159321222</v>
      </c>
      <c r="I134" s="26">
        <f t="shared" si="7"/>
        <v>0.12591954778964873</v>
      </c>
    </row>
    <row r="135" spans="2:9">
      <c r="B135" s="1">
        <v>111</v>
      </c>
      <c r="C135" s="3">
        <f>(IFERROR(PPMT($H$11,$B135,$H$10,-$H$9),0))</f>
        <v>452.27869334435127</v>
      </c>
      <c r="D135" s="3">
        <f>IFERROR(IPMT($H$11,$B135,$H$10,-$H$9),0)</f>
        <v>1483.7515676270702</v>
      </c>
      <c r="E135" s="2">
        <f>IF(B135/12&gt;$C$10,0,$H$12/12)</f>
        <v>312.5</v>
      </c>
      <c r="F135" s="2">
        <f t="shared" si="4"/>
        <v>83.333333333333329</v>
      </c>
      <c r="G135" s="3">
        <f t="shared" si="5"/>
        <v>2331.8635943047552</v>
      </c>
      <c r="H135" s="2">
        <f t="shared" si="6"/>
        <v>253905.13289986787</v>
      </c>
      <c r="I135" s="26">
        <f t="shared" si="7"/>
        <v>0.12747377010354685</v>
      </c>
    </row>
    <row r="136" spans="2:9">
      <c r="B136" s="1">
        <v>112</v>
      </c>
      <c r="C136" s="3">
        <f>(IFERROR(PPMT($H$11,$B136,$H$10,-$H$9),0))</f>
        <v>454.91698572219343</v>
      </c>
      <c r="D136" s="3">
        <f>IFERROR(IPMT($H$11,$B136,$H$10,-$H$9),0)</f>
        <v>1481.1132752492281</v>
      </c>
      <c r="E136" s="2">
        <f>IF(B136/12&gt;$C$10,0,$H$12/12)</f>
        <v>312.5</v>
      </c>
      <c r="F136" s="2">
        <f t="shared" si="4"/>
        <v>83.333333333333329</v>
      </c>
      <c r="G136" s="3">
        <f t="shared" si="5"/>
        <v>2331.8635943047552</v>
      </c>
      <c r="H136" s="2">
        <f t="shared" si="6"/>
        <v>253450.21591414567</v>
      </c>
      <c r="I136" s="26">
        <f t="shared" si="7"/>
        <v>0.12903705871427606</v>
      </c>
    </row>
    <row r="137" spans="2:9">
      <c r="B137" s="1">
        <v>113</v>
      </c>
      <c r="C137" s="3">
        <f>(IFERROR(PPMT($H$11,$B137,$H$10,-$H$9),0))</f>
        <v>457.57066813890629</v>
      </c>
      <c r="D137" s="3">
        <f>IFERROR(IPMT($H$11,$B137,$H$10,-$H$9),0)</f>
        <v>1478.4595928325152</v>
      </c>
      <c r="E137" s="2">
        <f>IF(B137/12&gt;$C$10,0,$H$12/12)</f>
        <v>312.5</v>
      </c>
      <c r="F137" s="2">
        <f t="shared" si="4"/>
        <v>83.333333333333329</v>
      </c>
      <c r="G137" s="3">
        <f t="shared" si="5"/>
        <v>2331.8635943047552</v>
      </c>
      <c r="H137" s="2">
        <f t="shared" si="6"/>
        <v>252992.64524600675</v>
      </c>
      <c r="I137" s="26">
        <f t="shared" si="7"/>
        <v>0.13060946650856786</v>
      </c>
    </row>
    <row r="138" spans="2:9">
      <c r="B138" s="1">
        <v>114</v>
      </c>
      <c r="C138" s="3">
        <f>(IFERROR(PPMT($H$11,$B138,$H$10,-$H$9),0))</f>
        <v>460.23983036971686</v>
      </c>
      <c r="D138" s="3">
        <f>IFERROR(IPMT($H$11,$B138,$H$10,-$H$9),0)</f>
        <v>1475.7904306017047</v>
      </c>
      <c r="E138" s="2">
        <f>IF(B138/12&gt;$C$10,0,$H$12/12)</f>
        <v>312.5</v>
      </c>
      <c r="F138" s="2">
        <f t="shared" si="4"/>
        <v>83.333333333333329</v>
      </c>
      <c r="G138" s="3">
        <f t="shared" si="5"/>
        <v>2331.8635943047552</v>
      </c>
      <c r="H138" s="2">
        <f t="shared" si="6"/>
        <v>252532.40541563704</v>
      </c>
      <c r="I138" s="26">
        <f t="shared" si="7"/>
        <v>0.13219104668165965</v>
      </c>
    </row>
    <row r="139" spans="2:9">
      <c r="B139" s="1">
        <v>115</v>
      </c>
      <c r="C139" s="3">
        <f>(IFERROR(PPMT($H$11,$B139,$H$10,-$H$9),0))</f>
        <v>462.92456271354013</v>
      </c>
      <c r="D139" s="3">
        <f>IFERROR(IPMT($H$11,$B139,$H$10,-$H$9),0)</f>
        <v>1473.1056982578814</v>
      </c>
      <c r="E139" s="2">
        <f>IF(B139/12&gt;$C$10,0,$H$12/12)</f>
        <v>312.5</v>
      </c>
      <c r="F139" s="2">
        <f t="shared" si="4"/>
        <v>83.333333333333329</v>
      </c>
      <c r="G139" s="3">
        <f t="shared" si="5"/>
        <v>2331.8635943047552</v>
      </c>
      <c r="H139" s="2">
        <f t="shared" si="6"/>
        <v>252069.4808529235</v>
      </c>
      <c r="I139" s="26">
        <f t="shared" si="7"/>
        <v>0.13378185273909449</v>
      </c>
    </row>
    <row r="140" spans="2:9">
      <c r="B140" s="1">
        <v>116</v>
      </c>
      <c r="C140" s="3">
        <f>(IFERROR(PPMT($H$11,$B140,$H$10,-$H$9),0))</f>
        <v>465.62495599603562</v>
      </c>
      <c r="D140" s="3">
        <f>IFERROR(IPMT($H$11,$B140,$H$10,-$H$9),0)</f>
        <v>1470.4053049753859</v>
      </c>
      <c r="E140" s="2">
        <f>IF(B140/12&gt;$C$10,0,$H$12/12)</f>
        <v>312.5</v>
      </c>
      <c r="F140" s="2">
        <f t="shared" si="4"/>
        <v>83.333333333333329</v>
      </c>
      <c r="G140" s="3">
        <f t="shared" si="5"/>
        <v>2331.8635943047552</v>
      </c>
      <c r="H140" s="2">
        <f t="shared" si="6"/>
        <v>251603.85589692747</v>
      </c>
      <c r="I140" s="26">
        <f t="shared" si="7"/>
        <v>0.13538193849853103</v>
      </c>
    </row>
    <row r="141" spans="2:9">
      <c r="B141" s="1">
        <v>117</v>
      </c>
      <c r="C141" s="3">
        <f>(IFERROR(PPMT($H$11,$B141,$H$10,-$H$9),0))</f>
        <v>468.34110157267924</v>
      </c>
      <c r="D141" s="3">
        <f>IFERROR(IPMT($H$11,$B141,$H$10,-$H$9),0)</f>
        <v>1467.6891593987423</v>
      </c>
      <c r="E141" s="2">
        <f>IF(B141/12&gt;$C$10,0,$H$12/12)</f>
        <v>312.5</v>
      </c>
      <c r="F141" s="2">
        <f t="shared" si="4"/>
        <v>83.333333333333329</v>
      </c>
      <c r="G141" s="3">
        <f t="shared" si="5"/>
        <v>2331.8635943047552</v>
      </c>
      <c r="H141" s="2">
        <f t="shared" si="6"/>
        <v>251135.5147953548</v>
      </c>
      <c r="I141" s="26">
        <f t="shared" si="7"/>
        <v>0.13699135809156426</v>
      </c>
    </row>
    <row r="142" spans="2:9">
      <c r="B142" s="1">
        <v>118</v>
      </c>
      <c r="C142" s="3">
        <f>(IFERROR(PPMT($H$11,$B142,$H$10,-$H$9),0))</f>
        <v>471.07309133185345</v>
      </c>
      <c r="D142" s="3">
        <f>IFERROR(IPMT($H$11,$B142,$H$10,-$H$9),0)</f>
        <v>1464.9571696395681</v>
      </c>
      <c r="E142" s="2">
        <f>IF(B142/12&gt;$C$10,0,$H$12/12)</f>
        <v>312.5</v>
      </c>
      <c r="F142" s="2">
        <f t="shared" si="4"/>
        <v>83.333333333333329</v>
      </c>
      <c r="G142" s="3">
        <f t="shared" si="5"/>
        <v>2331.8635943047552</v>
      </c>
      <c r="H142" s="2">
        <f t="shared" si="6"/>
        <v>250664.44170402296</v>
      </c>
      <c r="I142" s="26">
        <f t="shared" si="7"/>
        <v>0.13861016596555684</v>
      </c>
    </row>
    <row r="143" spans="2:9">
      <c r="B143" s="1">
        <v>119</v>
      </c>
      <c r="C143" s="3">
        <f>(IFERROR(PPMT($H$11,$B143,$H$10,-$H$9),0))</f>
        <v>473.82101769795531</v>
      </c>
      <c r="D143" s="3">
        <f>IFERROR(IPMT($H$11,$B143,$H$10,-$H$9),0)</f>
        <v>1462.2092432734662</v>
      </c>
      <c r="E143" s="2">
        <f>IF(B143/12&gt;$C$10,0,$H$12/12)</f>
        <v>312.5</v>
      </c>
      <c r="F143" s="2">
        <f t="shared" si="4"/>
        <v>83.333333333333329</v>
      </c>
      <c r="G143" s="3">
        <f t="shared" si="5"/>
        <v>2331.8635943047552</v>
      </c>
      <c r="H143" s="2">
        <f t="shared" si="6"/>
        <v>250190.62068632501</v>
      </c>
      <c r="I143" s="26">
        <f t="shared" si="7"/>
        <v>0.14023841688548105</v>
      </c>
    </row>
    <row r="144" spans="2:9">
      <c r="B144" s="1">
        <v>120</v>
      </c>
      <c r="C144" s="3">
        <f>(IFERROR(PPMT($H$11,$B144,$H$10,-$H$9),0))</f>
        <v>476.58497363452693</v>
      </c>
      <c r="D144" s="3">
        <f>IFERROR(IPMT($H$11,$B144,$H$10,-$H$9),0)</f>
        <v>1459.4452873368946</v>
      </c>
      <c r="E144" s="2">
        <f>IF(B144/12&gt;$C$10,0,$H$12/12)</f>
        <v>312.5</v>
      </c>
      <c r="F144" s="2">
        <f t="shared" si="4"/>
        <v>83.333333333333329</v>
      </c>
      <c r="G144" s="3">
        <f t="shared" si="5"/>
        <v>2331.8635943047552</v>
      </c>
      <c r="H144" s="2">
        <f t="shared" si="6"/>
        <v>249714.03571269047</v>
      </c>
      <c r="I144" s="26">
        <f t="shared" si="7"/>
        <v>0.14187616593577157</v>
      </c>
    </row>
    <row r="145" spans="2:9">
      <c r="B145" s="1">
        <v>121</v>
      </c>
      <c r="C145" s="3">
        <f>(IFERROR(PPMT($H$11,$B145,$H$10,-$H$9),0))</f>
        <v>479.3650526473948</v>
      </c>
      <c r="D145" s="3">
        <f>IFERROR(IPMT($H$11,$B145,$H$10,-$H$9),0)</f>
        <v>1456.6652083240267</v>
      </c>
      <c r="E145" s="2">
        <f>IF(B145/12&gt;$C$10,0,$H$12/12)</f>
        <v>312.5</v>
      </c>
      <c r="F145" s="2">
        <f t="shared" si="4"/>
        <v>83.333333333333329</v>
      </c>
      <c r="G145" s="3">
        <f t="shared" si="5"/>
        <v>2331.8635943047552</v>
      </c>
      <c r="H145" s="2">
        <f t="shared" si="6"/>
        <v>249234.67066004308</v>
      </c>
      <c r="I145" s="26">
        <f t="shared" si="7"/>
        <v>0.14352346852218875</v>
      </c>
    </row>
    <row r="146" spans="2:9">
      <c r="B146" s="1">
        <v>122</v>
      </c>
      <c r="C146" s="3">
        <f>(IFERROR(PPMT($H$11,$B146,$H$10,-$H$9),0))</f>
        <v>482.16134878783851</v>
      </c>
      <c r="D146" s="3">
        <f>IFERROR(IPMT($H$11,$B146,$H$10,-$H$9),0)</f>
        <v>1453.868912183583</v>
      </c>
      <c r="E146" s="2">
        <f>IF(B146/12&gt;$C$10,0,$H$12/12)</f>
        <v>312.5</v>
      </c>
      <c r="F146" s="2">
        <f t="shared" si="4"/>
        <v>83.333333333333329</v>
      </c>
      <c r="G146" s="3">
        <f t="shared" si="5"/>
        <v>2331.8635943047552</v>
      </c>
      <c r="H146" s="2">
        <f t="shared" si="6"/>
        <v>248752.50931125524</v>
      </c>
      <c r="I146" s="26">
        <f t="shared" si="7"/>
        <v>0.14518038037369332</v>
      </c>
    </row>
    <row r="147" spans="2:9">
      <c r="B147" s="1">
        <v>123</v>
      </c>
      <c r="C147" s="3">
        <f>(IFERROR(PPMT($H$11,$B147,$H$10,-$H$9),0))</f>
        <v>484.97395665576755</v>
      </c>
      <c r="D147" s="3">
        <f>IFERROR(IPMT($H$11,$B147,$H$10,-$H$9),0)</f>
        <v>1451.056304315654</v>
      </c>
      <c r="E147" s="2">
        <f>IF(B147/12&gt;$C$10,0,$H$12/12)</f>
        <v>312.5</v>
      </c>
      <c r="F147" s="2">
        <f t="shared" si="4"/>
        <v>83.333333333333329</v>
      </c>
      <c r="G147" s="3">
        <f t="shared" si="5"/>
        <v>2331.8635943047552</v>
      </c>
      <c r="H147" s="2">
        <f t="shared" si="6"/>
        <v>248267.53535459947</v>
      </c>
      <c r="I147" s="26">
        <f t="shared" si="7"/>
        <v>0.14684695754433172</v>
      </c>
    </row>
    <row r="148" spans="2:9">
      <c r="B148" s="1">
        <v>124</v>
      </c>
      <c r="C148" s="3">
        <f>(IFERROR(PPMT($H$11,$B148,$H$10,-$H$9),0))</f>
        <v>487.80297140292578</v>
      </c>
      <c r="D148" s="3">
        <f>IFERROR(IPMT($H$11,$B148,$H$10,-$H$9),0)</f>
        <v>1448.2272895684957</v>
      </c>
      <c r="E148" s="2">
        <f>IF(B148/12&gt;$C$10,0,$H$12/12)</f>
        <v>312.5</v>
      </c>
      <c r="F148" s="2">
        <f t="shared" si="4"/>
        <v>83.333333333333329</v>
      </c>
      <c r="G148" s="3">
        <f t="shared" si="5"/>
        <v>2331.8635943047552</v>
      </c>
      <c r="H148" s="2">
        <f t="shared" si="6"/>
        <v>247779.73238319653</v>
      </c>
      <c r="I148" s="26">
        <f t="shared" si="7"/>
        <v>0.1485232564151322</v>
      </c>
    </row>
    <row r="149" spans="2:9">
      <c r="B149" s="1">
        <v>125</v>
      </c>
      <c r="C149" s="3">
        <f>(IFERROR(PPMT($H$11,$B149,$H$10,-$H$9),0))</f>
        <v>490.64848873611004</v>
      </c>
      <c r="D149" s="3">
        <f>IFERROR(IPMT($H$11,$B149,$H$10,-$H$9),0)</f>
        <v>1445.3817722353115</v>
      </c>
      <c r="E149" s="2">
        <f>IF(B149/12&gt;$C$10,0,$H$12/12)</f>
        <v>312.5</v>
      </c>
      <c r="F149" s="2">
        <f t="shared" si="4"/>
        <v>83.333333333333329</v>
      </c>
      <c r="G149" s="3">
        <f t="shared" si="5"/>
        <v>2331.8635943047552</v>
      </c>
      <c r="H149" s="2">
        <f t="shared" si="6"/>
        <v>247289.08389446043</v>
      </c>
      <c r="I149" s="26">
        <f t="shared" si="7"/>
        <v>0.15020933369601225</v>
      </c>
    </row>
    <row r="150" spans="2:9">
      <c r="B150" s="1">
        <v>126</v>
      </c>
      <c r="C150" s="3">
        <f>(IFERROR(PPMT($H$11,$B150,$H$10,-$H$9),0))</f>
        <v>493.51060492040369</v>
      </c>
      <c r="D150" s="3">
        <f>IFERROR(IPMT($H$11,$B150,$H$10,-$H$9),0)</f>
        <v>1442.5196560510178</v>
      </c>
      <c r="E150" s="2">
        <f>IF(B150/12&gt;$C$10,0,$H$12/12)</f>
        <v>312.5</v>
      </c>
      <c r="F150" s="2">
        <f t="shared" si="4"/>
        <v>83.333333333333329</v>
      </c>
      <c r="G150" s="3">
        <f t="shared" si="5"/>
        <v>2331.8635943047552</v>
      </c>
      <c r="H150" s="2">
        <f t="shared" si="6"/>
        <v>246795.57328954004</v>
      </c>
      <c r="I150" s="26">
        <f t="shared" si="7"/>
        <v>0.15190524642769745</v>
      </c>
    </row>
    <row r="151" spans="2:9">
      <c r="B151" s="1">
        <v>127</v>
      </c>
      <c r="C151" s="3">
        <f>(IFERROR(PPMT($H$11,$B151,$H$10,-$H$9),0))</f>
        <v>496.38941678243941</v>
      </c>
      <c r="D151" s="3">
        <f>IFERROR(IPMT($H$11,$B151,$H$10,-$H$9),0)</f>
        <v>1439.6408441889821</v>
      </c>
      <c r="E151" s="2">
        <f>IF(B151/12&gt;$C$10,0,$H$12/12)</f>
        <v>312.5</v>
      </c>
      <c r="F151" s="2">
        <f t="shared" si="4"/>
        <v>83.333333333333329</v>
      </c>
      <c r="G151" s="3">
        <f t="shared" si="5"/>
        <v>2331.8635943047552</v>
      </c>
      <c r="H151" s="2">
        <f t="shared" si="6"/>
        <v>246299.1838727576</v>
      </c>
      <c r="I151" s="26">
        <f t="shared" si="7"/>
        <v>0.15361105198365088</v>
      </c>
    </row>
    <row r="152" spans="2:9">
      <c r="B152" s="1">
        <v>128</v>
      </c>
      <c r="C152" s="3">
        <f>(IFERROR(PPMT($H$11,$B152,$H$10,-$H$9),0))</f>
        <v>499.2850217136704</v>
      </c>
      <c r="D152" s="3">
        <f>IFERROR(IPMT($H$11,$B152,$H$10,-$H$9),0)</f>
        <v>1436.7452392577511</v>
      </c>
      <c r="E152" s="2">
        <f>IF(B152/12&gt;$C$10,0,$H$12/12)</f>
        <v>312.5</v>
      </c>
      <c r="F152" s="2">
        <f t="shared" si="4"/>
        <v>83.333333333333329</v>
      </c>
      <c r="G152" s="3">
        <f t="shared" si="5"/>
        <v>2331.8635943047552</v>
      </c>
      <c r="H152" s="2">
        <f t="shared" si="6"/>
        <v>245799.89885104392</v>
      </c>
      <c r="I152" s="26">
        <f t="shared" si="7"/>
        <v>0.15532680807201402</v>
      </c>
    </row>
    <row r="153" spans="2:9">
      <c r="B153" s="1">
        <v>129</v>
      </c>
      <c r="C153" s="3">
        <f>(IFERROR(PPMT($H$11,$B153,$H$10,-$H$9),0))</f>
        <v>502.19751767366643</v>
      </c>
      <c r="D153" s="3">
        <f>IFERROR(IPMT($H$11,$B153,$H$10,-$H$9),0)</f>
        <v>1433.8327432977551</v>
      </c>
      <c r="E153" s="2">
        <f>IF(B153/12&gt;$C$10,0,$H$12/12)</f>
        <v>312.5</v>
      </c>
      <c r="F153" s="2">
        <f t="shared" si="4"/>
        <v>83.333333333333329</v>
      </c>
      <c r="G153" s="3">
        <f t="shared" si="5"/>
        <v>2331.8635943047552</v>
      </c>
      <c r="H153" s="2">
        <f t="shared" si="6"/>
        <v>245297.70133337026</v>
      </c>
      <c r="I153" s="26">
        <f t="shared" si="7"/>
        <v>0.15705257273755924</v>
      </c>
    </row>
    <row r="154" spans="2:9">
      <c r="B154" s="1">
        <v>130</v>
      </c>
      <c r="C154" s="3">
        <f>(IFERROR(PPMT($H$11,$B154,$H$10,-$H$9),0))</f>
        <v>505.1270031934298</v>
      </c>
      <c r="D154" s="3">
        <f>IFERROR(IPMT($H$11,$B154,$H$10,-$H$9),0)</f>
        <v>1430.9032577779917</v>
      </c>
      <c r="E154" s="2">
        <f>IF(B154/12&gt;$C$10,0,$H$12/12)</f>
        <v>312.5</v>
      </c>
      <c r="F154" s="2">
        <f t="shared" ref="F154:F217" si="8">IF(B154/12&gt;$C$10,0,$C$13/12)</f>
        <v>83.333333333333329</v>
      </c>
      <c r="G154" s="3">
        <f t="shared" ref="G154:G217" si="9">C154+D154+E154+F154</f>
        <v>2331.8635943047552</v>
      </c>
      <c r="H154" s="2">
        <f t="shared" si="6"/>
        <v>244792.57433017684</v>
      </c>
      <c r="I154" s="26">
        <f t="shared" si="7"/>
        <v>0.15878840436365349</v>
      </c>
    </row>
    <row r="155" spans="2:9">
      <c r="B155" s="1">
        <v>131</v>
      </c>
      <c r="C155" s="3">
        <f>(IFERROR(PPMT($H$11,$B155,$H$10,-$H$9),0))</f>
        <v>508.07357737872485</v>
      </c>
      <c r="D155" s="3">
        <f>IFERROR(IPMT($H$11,$B155,$H$10,-$H$9),0)</f>
        <v>1427.9566835926967</v>
      </c>
      <c r="E155" s="2">
        <f>IF(B155/12&gt;$C$10,0,$H$12/12)</f>
        <v>312.5</v>
      </c>
      <c r="F155" s="2">
        <f t="shared" si="8"/>
        <v>83.333333333333329</v>
      </c>
      <c r="G155" s="3">
        <f t="shared" si="9"/>
        <v>2331.8635943047552</v>
      </c>
      <c r="H155" s="2">
        <f t="shared" ref="H155:H218" si="10">H154-C155</f>
        <v>244284.50075279811</v>
      </c>
      <c r="I155" s="26">
        <f t="shared" ref="I155:I218" si="11">($C$16-H155)/$C$16</f>
        <v>0.16053436167423332</v>
      </c>
    </row>
    <row r="156" spans="2:9">
      <c r="B156" s="1">
        <v>132</v>
      </c>
      <c r="C156" s="3">
        <f>(IFERROR(PPMT($H$11,$B156,$H$10,-$H$9),0))</f>
        <v>511.03733991343393</v>
      </c>
      <c r="D156" s="3">
        <f>IFERROR(IPMT($H$11,$B156,$H$10,-$H$9),0)</f>
        <v>1424.9929210579876</v>
      </c>
      <c r="E156" s="2">
        <f>IF(B156/12&gt;$C$10,0,$H$12/12)</f>
        <v>312.5</v>
      </c>
      <c r="F156" s="2">
        <f t="shared" si="8"/>
        <v>83.333333333333329</v>
      </c>
      <c r="G156" s="3">
        <f t="shared" si="9"/>
        <v>2331.8635943047552</v>
      </c>
      <c r="H156" s="2">
        <f t="shared" si="10"/>
        <v>243773.46341288468</v>
      </c>
      <c r="I156" s="26">
        <f t="shared" si="11"/>
        <v>0.16229050373579149</v>
      </c>
    </row>
    <row r="157" spans="2:9">
      <c r="B157" s="1">
        <v>133</v>
      </c>
      <c r="C157" s="3">
        <f>(IFERROR(PPMT($H$11,$B157,$H$10,-$H$9),0))</f>
        <v>514.01839106292914</v>
      </c>
      <c r="D157" s="3">
        <f>IFERROR(IPMT($H$11,$B157,$H$10,-$H$9),0)</f>
        <v>1422.0118699084924</v>
      </c>
      <c r="E157" s="2">
        <f>IF(B157/12&gt;$C$10,0,$H$12/12)</f>
        <v>312.5</v>
      </c>
      <c r="F157" s="2">
        <f t="shared" si="8"/>
        <v>83.333333333333329</v>
      </c>
      <c r="G157" s="3">
        <f t="shared" si="9"/>
        <v>2331.8635943047552</v>
      </c>
      <c r="H157" s="2">
        <f t="shared" si="10"/>
        <v>243259.44502182174</v>
      </c>
      <c r="I157" s="26">
        <f t="shared" si="11"/>
        <v>0.16405688995937548</v>
      </c>
    </row>
    <row r="158" spans="2:9">
      <c r="B158" s="1">
        <v>134</v>
      </c>
      <c r="C158" s="3">
        <f>(IFERROR(PPMT($H$11,$B158,$H$10,-$H$9),0))</f>
        <v>517.01683167746319</v>
      </c>
      <c r="D158" s="3">
        <f>IFERROR(IPMT($H$11,$B158,$H$10,-$H$9),0)</f>
        <v>1419.0134292939583</v>
      </c>
      <c r="E158" s="2">
        <f>IF(B158/12&gt;$C$10,0,$H$12/12)</f>
        <v>312.5</v>
      </c>
      <c r="F158" s="2">
        <f t="shared" si="8"/>
        <v>83.333333333333329</v>
      </c>
      <c r="G158" s="3">
        <f t="shared" si="9"/>
        <v>2331.8635943047552</v>
      </c>
      <c r="H158" s="2">
        <f t="shared" si="10"/>
        <v>242742.42819014427</v>
      </c>
      <c r="I158" s="26">
        <f t="shared" si="11"/>
        <v>0.16583358010259699</v>
      </c>
    </row>
    <row r="159" spans="2:9">
      <c r="B159" s="1">
        <v>135</v>
      </c>
      <c r="C159" s="3">
        <f>(IFERROR(PPMT($H$11,$B159,$H$10,-$H$9),0))</f>
        <v>520.03276319558108</v>
      </c>
      <c r="D159" s="3">
        <f>IFERROR(IPMT($H$11,$B159,$H$10,-$H$9),0)</f>
        <v>1415.9974977758404</v>
      </c>
      <c r="E159" s="2">
        <f>IF(B159/12&gt;$C$10,0,$H$12/12)</f>
        <v>312.5</v>
      </c>
      <c r="F159" s="2">
        <f t="shared" si="8"/>
        <v>83.333333333333329</v>
      </c>
      <c r="G159" s="3">
        <f t="shared" si="9"/>
        <v>2331.8635943047552</v>
      </c>
      <c r="H159" s="2">
        <f t="shared" si="10"/>
        <v>242222.3954269487</v>
      </c>
      <c r="I159" s="26">
        <f t="shared" si="11"/>
        <v>0.16762063427165394</v>
      </c>
    </row>
    <row r="160" spans="2:9">
      <c r="B160" s="1">
        <v>136</v>
      </c>
      <c r="C160" s="3">
        <f>(IFERROR(PPMT($H$11,$B160,$H$10,-$H$9),0))</f>
        <v>523.06628764755555</v>
      </c>
      <c r="D160" s="3">
        <f>IFERROR(IPMT($H$11,$B160,$H$10,-$H$9),0)</f>
        <v>1412.963973323866</v>
      </c>
      <c r="E160" s="2">
        <f>IF(B160/12&gt;$C$10,0,$H$12/12)</f>
        <v>312.5</v>
      </c>
      <c r="F160" s="2">
        <f t="shared" si="8"/>
        <v>83.333333333333329</v>
      </c>
      <c r="G160" s="3">
        <f t="shared" si="9"/>
        <v>2331.8635943047552</v>
      </c>
      <c r="H160" s="2">
        <f t="shared" si="10"/>
        <v>241699.32913930115</v>
      </c>
      <c r="I160" s="26">
        <f t="shared" si="11"/>
        <v>0.16941811292336376</v>
      </c>
    </row>
    <row r="161" spans="2:9">
      <c r="B161" s="1">
        <v>137</v>
      </c>
      <c r="C161" s="3">
        <f>(IFERROR(PPMT($H$11,$B161,$H$10,-$H$9),0))</f>
        <v>526.11750765883312</v>
      </c>
      <c r="D161" s="3">
        <f>IFERROR(IPMT($H$11,$B161,$H$10,-$H$9),0)</f>
        <v>1409.9127533125884</v>
      </c>
      <c r="E161" s="2">
        <f>IF(B161/12&gt;$C$10,0,$H$12/12)</f>
        <v>312.5</v>
      </c>
      <c r="F161" s="2">
        <f t="shared" si="8"/>
        <v>83.333333333333329</v>
      </c>
      <c r="G161" s="3">
        <f t="shared" si="9"/>
        <v>2331.8635943047552</v>
      </c>
      <c r="H161" s="2">
        <f t="shared" si="10"/>
        <v>241173.21163164231</v>
      </c>
      <c r="I161" s="26">
        <f t="shared" si="11"/>
        <v>0.17122607686720856</v>
      </c>
    </row>
    <row r="162" spans="2:9">
      <c r="B162" s="1">
        <v>138</v>
      </c>
      <c r="C162" s="3">
        <f>(IFERROR(PPMT($H$11,$B162,$H$10,-$H$9),0))</f>
        <v>529.18652645350971</v>
      </c>
      <c r="D162" s="3">
        <f>IFERROR(IPMT($H$11,$B162,$H$10,-$H$9),0)</f>
        <v>1406.8437345179118</v>
      </c>
      <c r="E162" s="2">
        <f>IF(B162/12&gt;$C$10,0,$H$12/12)</f>
        <v>312.5</v>
      </c>
      <c r="F162" s="2">
        <f t="shared" si="8"/>
        <v>83.333333333333329</v>
      </c>
      <c r="G162" s="3">
        <f t="shared" si="9"/>
        <v>2331.8635943047552</v>
      </c>
      <c r="H162" s="2">
        <f t="shared" si="10"/>
        <v>240644.0251051888</v>
      </c>
      <c r="I162" s="26">
        <f t="shared" si="11"/>
        <v>0.17304458726739241</v>
      </c>
    </row>
    <row r="163" spans="2:9">
      <c r="B163" s="1">
        <v>139</v>
      </c>
      <c r="C163" s="3">
        <f>(IFERROR(PPMT($H$11,$B163,$H$10,-$H$9),0))</f>
        <v>532.27344785782202</v>
      </c>
      <c r="D163" s="3">
        <f>IFERROR(IPMT($H$11,$B163,$H$10,-$H$9),0)</f>
        <v>1403.7568131135995</v>
      </c>
      <c r="E163" s="2">
        <f>IF(B163/12&gt;$C$10,0,$H$12/12)</f>
        <v>312.5</v>
      </c>
      <c r="F163" s="2">
        <f t="shared" si="8"/>
        <v>83.333333333333329</v>
      </c>
      <c r="G163" s="3">
        <f t="shared" si="9"/>
        <v>2331.8635943047552</v>
      </c>
      <c r="H163" s="2">
        <f t="shared" si="10"/>
        <v>240111.75165733098</v>
      </c>
      <c r="I163" s="26">
        <f t="shared" si="11"/>
        <v>0.1748737056449107</v>
      </c>
    </row>
    <row r="164" spans="2:9">
      <c r="B164" s="1">
        <v>140</v>
      </c>
      <c r="C164" s="3">
        <f>(IFERROR(PPMT($H$11,$B164,$H$10,-$H$9),0))</f>
        <v>535.3783763036588</v>
      </c>
      <c r="D164" s="3">
        <f>IFERROR(IPMT($H$11,$B164,$H$10,-$H$9),0)</f>
        <v>1400.6518846677627</v>
      </c>
      <c r="E164" s="2">
        <f>IF(B164/12&gt;$C$10,0,$H$12/12)</f>
        <v>312.5</v>
      </c>
      <c r="F164" s="2">
        <f t="shared" si="8"/>
        <v>83.333333333333329</v>
      </c>
      <c r="G164" s="3">
        <f t="shared" si="9"/>
        <v>2331.8635943047552</v>
      </c>
      <c r="H164" s="2">
        <f t="shared" si="10"/>
        <v>239576.37328102734</v>
      </c>
      <c r="I164" s="26">
        <f t="shared" si="11"/>
        <v>0.17671349387963114</v>
      </c>
    </row>
    <row r="165" spans="2:9">
      <c r="B165" s="1">
        <v>141</v>
      </c>
      <c r="C165" s="3">
        <f>(IFERROR(PPMT($H$11,$B165,$H$10,-$H$9),0))</f>
        <v>538.50141683209722</v>
      </c>
      <c r="D165" s="3">
        <f>IFERROR(IPMT($H$11,$B165,$H$10,-$H$9),0)</f>
        <v>1397.5288441393243</v>
      </c>
      <c r="E165" s="2">
        <f>IF(B165/12&gt;$C$10,0,$H$12/12)</f>
        <v>312.5</v>
      </c>
      <c r="F165" s="2">
        <f t="shared" si="8"/>
        <v>83.333333333333329</v>
      </c>
      <c r="G165" s="3">
        <f t="shared" si="9"/>
        <v>2331.8635943047552</v>
      </c>
      <c r="H165" s="2">
        <f t="shared" si="10"/>
        <v>239037.87186419524</v>
      </c>
      <c r="I165" s="26">
        <f t="shared" si="11"/>
        <v>0.17856401421238749</v>
      </c>
    </row>
    <row r="166" spans="2:9">
      <c r="B166" s="1">
        <v>142</v>
      </c>
      <c r="C166" s="3">
        <f>(IFERROR(PPMT($H$11,$B166,$H$10,-$H$9),0))</f>
        <v>541.64267509695082</v>
      </c>
      <c r="D166" s="3">
        <f>IFERROR(IPMT($H$11,$B166,$H$10,-$H$9),0)</f>
        <v>1394.3875858744707</v>
      </c>
      <c r="E166" s="2">
        <f>IF(B166/12&gt;$C$10,0,$H$12/12)</f>
        <v>312.5</v>
      </c>
      <c r="F166" s="2">
        <f t="shared" si="8"/>
        <v>83.333333333333329</v>
      </c>
      <c r="G166" s="3">
        <f t="shared" si="9"/>
        <v>2331.8635943047552</v>
      </c>
      <c r="H166" s="2">
        <f t="shared" si="10"/>
        <v>238496.22918909829</v>
      </c>
      <c r="I166" s="26">
        <f t="shared" si="11"/>
        <v>0.18042532924708493</v>
      </c>
    </row>
    <row r="167" spans="2:9">
      <c r="B167" s="1">
        <v>143</v>
      </c>
      <c r="C167" s="3">
        <f>(IFERROR(PPMT($H$11,$B167,$H$10,-$H$9),0))</f>
        <v>544.80225736835018</v>
      </c>
      <c r="D167" s="3">
        <f>IFERROR(IPMT($H$11,$B167,$H$10,-$H$9),0)</f>
        <v>1391.2280036030713</v>
      </c>
      <c r="E167" s="2">
        <f>IF(B167/12&gt;$C$10,0,$H$12/12)</f>
        <v>312.5</v>
      </c>
      <c r="F167" s="2">
        <f t="shared" si="8"/>
        <v>83.333333333333329</v>
      </c>
      <c r="G167" s="3">
        <f t="shared" si="9"/>
        <v>2331.8635943047552</v>
      </c>
      <c r="H167" s="2">
        <f t="shared" si="10"/>
        <v>237951.42693172995</v>
      </c>
      <c r="I167" s="26">
        <f t="shared" si="11"/>
        <v>0.18229750195281805</v>
      </c>
    </row>
    <row r="168" spans="2:9">
      <c r="B168" s="1">
        <v>144</v>
      </c>
      <c r="C168" s="3">
        <f>(IFERROR(PPMT($H$11,$B168,$H$10,-$H$9),0))</f>
        <v>547.98027053633223</v>
      </c>
      <c r="D168" s="3">
        <f>IFERROR(IPMT($H$11,$B168,$H$10,-$H$9),0)</f>
        <v>1388.0499904350893</v>
      </c>
      <c r="E168" s="2">
        <f>IF(B168/12&gt;$C$10,0,$H$12/12)</f>
        <v>312.5</v>
      </c>
      <c r="F168" s="2">
        <f t="shared" si="8"/>
        <v>83.333333333333329</v>
      </c>
      <c r="G168" s="3">
        <f t="shared" si="9"/>
        <v>2331.8635943047552</v>
      </c>
      <c r="H168" s="2">
        <f t="shared" si="10"/>
        <v>237403.44666119362</v>
      </c>
      <c r="I168" s="26">
        <f t="shared" si="11"/>
        <v>0.18418059566600128</v>
      </c>
    </row>
    <row r="169" spans="2:9">
      <c r="B169" s="1">
        <v>145</v>
      </c>
      <c r="C169" s="3">
        <f>(IFERROR(PPMT($H$11,$B169,$H$10,-$H$9),0))</f>
        <v>551.17682211446026</v>
      </c>
      <c r="D169" s="3">
        <f>IFERROR(IPMT($H$11,$B169,$H$10,-$H$9),0)</f>
        <v>1384.8534388569612</v>
      </c>
      <c r="E169" s="2">
        <f>IF(B169/12&gt;$C$10,0,$H$12/12)</f>
        <v>312.5</v>
      </c>
      <c r="F169" s="2">
        <f t="shared" si="8"/>
        <v>83.333333333333329</v>
      </c>
      <c r="G169" s="3">
        <f t="shared" si="9"/>
        <v>2331.8635943047552</v>
      </c>
      <c r="H169" s="2">
        <f t="shared" si="10"/>
        <v>236852.26983907915</v>
      </c>
      <c r="I169" s="26">
        <f t="shared" si="11"/>
        <v>0.18607467409251152</v>
      </c>
    </row>
    <row r="170" spans="2:9">
      <c r="B170" s="1">
        <v>146</v>
      </c>
      <c r="C170" s="3">
        <f>(IFERROR(PPMT($H$11,$B170,$H$10,-$H$9),0))</f>
        <v>554.39202024346173</v>
      </c>
      <c r="D170" s="3">
        <f>IFERROR(IPMT($H$11,$B170,$H$10,-$H$9),0)</f>
        <v>1381.6382407279598</v>
      </c>
      <c r="E170" s="2">
        <f>IF(B170/12&gt;$C$10,0,$H$12/12)</f>
        <v>312.5</v>
      </c>
      <c r="F170" s="2">
        <f t="shared" si="8"/>
        <v>83.333333333333329</v>
      </c>
      <c r="G170" s="3">
        <f t="shared" si="9"/>
        <v>2331.8635943047552</v>
      </c>
      <c r="H170" s="2">
        <f t="shared" si="10"/>
        <v>236297.8778188357</v>
      </c>
      <c r="I170" s="26">
        <f t="shared" si="11"/>
        <v>0.18797980130984296</v>
      </c>
    </row>
    <row r="171" spans="2:9">
      <c r="B171" s="1">
        <v>147</v>
      </c>
      <c r="C171" s="3">
        <f>(IFERROR(PPMT($H$11,$B171,$H$10,-$H$9),0))</f>
        <v>557.6259736948814</v>
      </c>
      <c r="D171" s="3">
        <f>IFERROR(IPMT($H$11,$B171,$H$10,-$H$9),0)</f>
        <v>1378.4042872765401</v>
      </c>
      <c r="E171" s="2">
        <f>IF(B171/12&gt;$C$10,0,$H$12/12)</f>
        <v>312.5</v>
      </c>
      <c r="F171" s="2">
        <f t="shared" si="8"/>
        <v>83.333333333333329</v>
      </c>
      <c r="G171" s="3">
        <f t="shared" si="9"/>
        <v>2331.8635943047552</v>
      </c>
      <c r="H171" s="2">
        <f t="shared" si="10"/>
        <v>235740.25184514083</v>
      </c>
      <c r="I171" s="26">
        <f t="shared" si="11"/>
        <v>0.18989604176927552</v>
      </c>
    </row>
    <row r="172" spans="2:9">
      <c r="B172" s="1">
        <v>148</v>
      </c>
      <c r="C172" s="3">
        <f>(IFERROR(PPMT($H$11,$B172,$H$10,-$H$9),0))</f>
        <v>560.87879187476892</v>
      </c>
      <c r="D172" s="3">
        <f>IFERROR(IPMT($H$11,$B172,$H$10,-$H$9),0)</f>
        <v>1375.1514690966526</v>
      </c>
      <c r="E172" s="2">
        <f>IF(B172/12&gt;$C$10,0,$H$12/12)</f>
        <v>312.5</v>
      </c>
      <c r="F172" s="2">
        <f t="shared" si="8"/>
        <v>83.333333333333329</v>
      </c>
      <c r="G172" s="3">
        <f t="shared" si="9"/>
        <v>2331.8635943047552</v>
      </c>
      <c r="H172" s="2">
        <f t="shared" si="10"/>
        <v>235179.37305326606</v>
      </c>
      <c r="I172" s="26">
        <f t="shared" si="11"/>
        <v>0.1918234602980548</v>
      </c>
    </row>
    <row r="173" spans="2:9">
      <c r="B173" s="1">
        <v>149</v>
      </c>
      <c r="C173" s="3">
        <f>(IFERROR(PPMT($H$11,$B173,$H$10,-$H$9),0))</f>
        <v>564.15058482737209</v>
      </c>
      <c r="D173" s="3">
        <f>IFERROR(IPMT($H$11,$B173,$H$10,-$H$9),0)</f>
        <v>1371.8796761440494</v>
      </c>
      <c r="E173" s="2">
        <f>IF(B173/12&gt;$C$10,0,$H$12/12)</f>
        <v>312.5</v>
      </c>
      <c r="F173" s="2">
        <f t="shared" si="8"/>
        <v>83.333333333333329</v>
      </c>
      <c r="G173" s="3">
        <f t="shared" si="9"/>
        <v>2331.8635943047552</v>
      </c>
      <c r="H173" s="2">
        <f t="shared" si="10"/>
        <v>234615.22246843867</v>
      </c>
      <c r="I173" s="26">
        <f t="shared" si="11"/>
        <v>0.1937621221015853</v>
      </c>
    </row>
    <row r="174" spans="2:9">
      <c r="B174" s="1">
        <v>150</v>
      </c>
      <c r="C174" s="3">
        <f>(IFERROR(PPMT($H$11,$B174,$H$10,-$H$9),0))</f>
        <v>567.44146323886457</v>
      </c>
      <c r="D174" s="3">
        <f>IFERROR(IPMT($H$11,$B174,$H$10,-$H$9),0)</f>
        <v>1368.5887977325569</v>
      </c>
      <c r="E174" s="2">
        <f>IF(B174/12&gt;$C$10,0,$H$12/12)</f>
        <v>312.5</v>
      </c>
      <c r="F174" s="2">
        <f t="shared" si="8"/>
        <v>83.333333333333329</v>
      </c>
      <c r="G174" s="3">
        <f t="shared" si="9"/>
        <v>2331.8635943047552</v>
      </c>
      <c r="H174" s="2">
        <f t="shared" si="10"/>
        <v>234047.78100519982</v>
      </c>
      <c r="I174" s="26">
        <f t="shared" si="11"/>
        <v>0.19571209276563634</v>
      </c>
    </row>
    <row r="175" spans="2:9">
      <c r="B175" s="1">
        <v>151</v>
      </c>
      <c r="C175" s="3">
        <f>(IFERROR(PPMT($H$11,$B175,$H$10,-$H$9),0))</f>
        <v>570.75153844109127</v>
      </c>
      <c r="D175" s="3">
        <f>IFERROR(IPMT($H$11,$B175,$H$10,-$H$9),0)</f>
        <v>1365.2787225303302</v>
      </c>
      <c r="E175" s="2">
        <f>IF(B175/12&gt;$C$10,0,$H$12/12)</f>
        <v>312.5</v>
      </c>
      <c r="F175" s="2">
        <f t="shared" si="8"/>
        <v>83.333333333333329</v>
      </c>
      <c r="G175" s="3">
        <f t="shared" si="9"/>
        <v>2331.8635943047552</v>
      </c>
      <c r="H175" s="2">
        <f t="shared" si="10"/>
        <v>233477.02946675874</v>
      </c>
      <c r="I175" s="26">
        <f t="shared" si="11"/>
        <v>0.19767343825856101</v>
      </c>
    </row>
    <row r="176" spans="2:9">
      <c r="B176" s="1">
        <v>152</v>
      </c>
      <c r="C176" s="3">
        <f>(IFERROR(PPMT($H$11,$B176,$H$10,-$H$9),0))</f>
        <v>574.08092241533063</v>
      </c>
      <c r="D176" s="3">
        <f>IFERROR(IPMT($H$11,$B176,$H$10,-$H$9),0)</f>
        <v>1361.9493385560909</v>
      </c>
      <c r="E176" s="2">
        <f>IF(B176/12&gt;$C$10,0,$H$12/12)</f>
        <v>312.5</v>
      </c>
      <c r="F176" s="2">
        <f t="shared" si="8"/>
        <v>83.333333333333329</v>
      </c>
      <c r="G176" s="3">
        <f t="shared" si="9"/>
        <v>2331.8635943047552</v>
      </c>
      <c r="H176" s="2">
        <f t="shared" si="10"/>
        <v>232902.94854434341</v>
      </c>
      <c r="I176" s="26">
        <f t="shared" si="11"/>
        <v>0.19964622493352779</v>
      </c>
    </row>
    <row r="177" spans="2:9">
      <c r="B177" s="1">
        <v>153</v>
      </c>
      <c r="C177" s="3">
        <f>(IFERROR(PPMT($H$11,$B177,$H$10,-$H$9),0))</f>
        <v>577.42972779608704</v>
      </c>
      <c r="D177" s="3">
        <f>IFERROR(IPMT($H$11,$B177,$H$10,-$H$9),0)</f>
        <v>1358.6005331753345</v>
      </c>
      <c r="E177" s="2">
        <f>IF(B177/12&gt;$C$10,0,$H$12/12)</f>
        <v>312.5</v>
      </c>
      <c r="F177" s="2">
        <f t="shared" si="8"/>
        <v>83.333333333333329</v>
      </c>
      <c r="G177" s="3">
        <f t="shared" si="9"/>
        <v>2331.8635943047552</v>
      </c>
      <c r="H177" s="2">
        <f t="shared" si="10"/>
        <v>232325.51881654732</v>
      </c>
      <c r="I177" s="26">
        <f t="shared" si="11"/>
        <v>0.20163051953076522</v>
      </c>
    </row>
    <row r="178" spans="2:9">
      <c r="B178" s="1">
        <v>154</v>
      </c>
      <c r="C178" s="3">
        <f>(IFERROR(PPMT($H$11,$B178,$H$10,-$H$9),0))</f>
        <v>580.7980678748977</v>
      </c>
      <c r="D178" s="3">
        <f>IFERROR(IPMT($H$11,$B178,$H$10,-$H$9),0)</f>
        <v>1355.2321930965238</v>
      </c>
      <c r="E178" s="2">
        <f>IF(B178/12&gt;$C$10,0,$H$12/12)</f>
        <v>312.5</v>
      </c>
      <c r="F178" s="2">
        <f t="shared" si="8"/>
        <v>83.333333333333329</v>
      </c>
      <c r="G178" s="3">
        <f t="shared" si="9"/>
        <v>2331.8635943047552</v>
      </c>
      <c r="H178" s="2">
        <f t="shared" si="10"/>
        <v>231744.72074867244</v>
      </c>
      <c r="I178" s="26">
        <f t="shared" si="11"/>
        <v>0.20362638917981982</v>
      </c>
    </row>
    <row r="179" spans="2:9">
      <c r="B179" s="1">
        <v>155</v>
      </c>
      <c r="C179" s="3">
        <f>(IFERROR(PPMT($H$11,$B179,$H$10,-$H$9),0))</f>
        <v>584.18605660416756</v>
      </c>
      <c r="D179" s="3">
        <f>IFERROR(IPMT($H$11,$B179,$H$10,-$H$9),0)</f>
        <v>1351.844204367254</v>
      </c>
      <c r="E179" s="2">
        <f>IF(B179/12&gt;$C$10,0,$H$12/12)</f>
        <v>312.5</v>
      </c>
      <c r="F179" s="2">
        <f t="shared" si="8"/>
        <v>83.333333333333329</v>
      </c>
      <c r="G179" s="3">
        <f t="shared" si="9"/>
        <v>2331.8635943047552</v>
      </c>
      <c r="H179" s="2">
        <f t="shared" si="10"/>
        <v>231160.53469206826</v>
      </c>
      <c r="I179" s="26">
        <f t="shared" si="11"/>
        <v>0.20563390140182727</v>
      </c>
    </row>
    <row r="180" spans="2:9">
      <c r="B180" s="1">
        <v>156</v>
      </c>
      <c r="C180" s="3">
        <f>(IFERROR(PPMT($H$11,$B180,$H$10,-$H$9),0))</f>
        <v>587.59380860102556</v>
      </c>
      <c r="D180" s="3">
        <f>IFERROR(IPMT($H$11,$B180,$H$10,-$H$9),0)</f>
        <v>1348.436452370396</v>
      </c>
      <c r="E180" s="2">
        <f>IF(B180/12&gt;$C$10,0,$H$12/12)</f>
        <v>312.5</v>
      </c>
      <c r="F180" s="2">
        <f t="shared" si="8"/>
        <v>83.333333333333329</v>
      </c>
      <c r="G180" s="3">
        <f t="shared" si="9"/>
        <v>2331.8635943047552</v>
      </c>
      <c r="H180" s="2">
        <f t="shared" si="10"/>
        <v>230572.94088346724</v>
      </c>
      <c r="I180" s="26">
        <f t="shared" si="11"/>
        <v>0.20765312411179643</v>
      </c>
    </row>
    <row r="181" spans="2:9">
      <c r="B181" s="1">
        <v>157</v>
      </c>
      <c r="C181" s="3">
        <f>(IFERROR(PPMT($H$11,$B181,$H$10,-$H$9),0))</f>
        <v>591.02143915119768</v>
      </c>
      <c r="D181" s="3">
        <f>IFERROR(IPMT($H$11,$B181,$H$10,-$H$9),0)</f>
        <v>1345.0088218202238</v>
      </c>
      <c r="E181" s="2">
        <f>IF(B181/12&gt;$C$10,0,$H$12/12)</f>
        <v>312.5</v>
      </c>
      <c r="F181" s="2">
        <f t="shared" si="8"/>
        <v>83.333333333333329</v>
      </c>
      <c r="G181" s="3">
        <f t="shared" si="9"/>
        <v>2331.8635943047552</v>
      </c>
      <c r="H181" s="2">
        <f t="shared" si="10"/>
        <v>229981.91944431604</v>
      </c>
      <c r="I181" s="26">
        <f t="shared" si="11"/>
        <v>0.20968412562090707</v>
      </c>
    </row>
    <row r="182" spans="2:9">
      <c r="B182" s="1">
        <v>158</v>
      </c>
      <c r="C182" s="3">
        <f>(IFERROR(PPMT($H$11,$B182,$H$10,-$H$9),0))</f>
        <v>594.46906421291374</v>
      </c>
      <c r="D182" s="3">
        <f>IFERROR(IPMT($H$11,$B182,$H$10,-$H$9),0)</f>
        <v>1341.5611967585078</v>
      </c>
      <c r="E182" s="2">
        <f>IF(B182/12&gt;$C$10,0,$H$12/12)</f>
        <v>312.5</v>
      </c>
      <c r="F182" s="2">
        <f t="shared" si="8"/>
        <v>83.333333333333329</v>
      </c>
      <c r="G182" s="3">
        <f t="shared" si="9"/>
        <v>2331.8635943047552</v>
      </c>
      <c r="H182" s="2">
        <f t="shared" si="10"/>
        <v>229387.45038010311</v>
      </c>
      <c r="I182" s="26">
        <f t="shared" si="11"/>
        <v>0.21172697463882093</v>
      </c>
    </row>
    <row r="183" spans="2:9">
      <c r="B183" s="1">
        <v>159</v>
      </c>
      <c r="C183" s="3">
        <f>(IFERROR(PPMT($H$11,$B183,$H$10,-$H$9),0))</f>
        <v>597.93680042082292</v>
      </c>
      <c r="D183" s="3">
        <f>IFERROR(IPMT($H$11,$B183,$H$10,-$H$9),0)</f>
        <v>1338.0934605505986</v>
      </c>
      <c r="E183" s="2">
        <f>IF(B183/12&gt;$C$10,0,$H$12/12)</f>
        <v>312.5</v>
      </c>
      <c r="F183" s="2">
        <f t="shared" si="8"/>
        <v>83.333333333333329</v>
      </c>
      <c r="G183" s="3">
        <f t="shared" si="9"/>
        <v>2331.8635943047552</v>
      </c>
      <c r="H183" s="2">
        <f t="shared" si="10"/>
        <v>228789.51357968227</v>
      </c>
      <c r="I183" s="26">
        <f t="shared" si="11"/>
        <v>0.21378174027600594</v>
      </c>
    </row>
    <row r="184" spans="2:9">
      <c r="B184" s="1">
        <v>160</v>
      </c>
      <c r="C184" s="3">
        <f>(IFERROR(PPMT($H$11,$B184,$H$10,-$H$9),0))</f>
        <v>601.42476508994355</v>
      </c>
      <c r="D184" s="3">
        <f>IFERROR(IPMT($H$11,$B184,$H$10,-$H$9),0)</f>
        <v>1334.605495881478</v>
      </c>
      <c r="E184" s="2">
        <f>IF(B184/12&gt;$C$10,0,$H$12/12)</f>
        <v>312.5</v>
      </c>
      <c r="F184" s="2">
        <f t="shared" si="8"/>
        <v>83.333333333333329</v>
      </c>
      <c r="G184" s="3">
        <f t="shared" si="9"/>
        <v>2331.8635943047552</v>
      </c>
      <c r="H184" s="2">
        <f t="shared" si="10"/>
        <v>228188.08881459234</v>
      </c>
      <c r="I184" s="26">
        <f t="shared" si="11"/>
        <v>0.21584849204607445</v>
      </c>
    </row>
    <row r="185" spans="2:9">
      <c r="B185" s="1">
        <v>161</v>
      </c>
      <c r="C185" s="3">
        <f>(IFERROR(PPMT($H$11,$B185,$H$10,-$H$9),0))</f>
        <v>604.93307621963527</v>
      </c>
      <c r="D185" s="3">
        <f>IFERROR(IPMT($H$11,$B185,$H$10,-$H$9),0)</f>
        <v>1331.0971847517862</v>
      </c>
      <c r="E185" s="2">
        <f>IF(B185/12&gt;$C$10,0,$H$12/12)</f>
        <v>312.5</v>
      </c>
      <c r="F185" s="2">
        <f t="shared" si="8"/>
        <v>83.333333333333329</v>
      </c>
      <c r="G185" s="3">
        <f t="shared" si="9"/>
        <v>2331.8635943047552</v>
      </c>
      <c r="H185" s="2">
        <f t="shared" si="10"/>
        <v>227583.1557383727</v>
      </c>
      <c r="I185" s="26">
        <f t="shared" si="11"/>
        <v>0.21792729986813503</v>
      </c>
    </row>
    <row r="186" spans="2:9">
      <c r="B186" s="1">
        <v>162</v>
      </c>
      <c r="C186" s="3">
        <f>(IFERROR(PPMT($H$11,$B186,$H$10,-$H$9),0))</f>
        <v>608.46185249758264</v>
      </c>
      <c r="D186" s="3">
        <f>IFERROR(IPMT($H$11,$B186,$H$10,-$H$9),0)</f>
        <v>1327.5684084738389</v>
      </c>
      <c r="E186" s="2">
        <f>IF(B186/12&gt;$C$10,0,$H$12/12)</f>
        <v>312.5</v>
      </c>
      <c r="F186" s="2">
        <f t="shared" si="8"/>
        <v>83.333333333333329</v>
      </c>
      <c r="G186" s="3">
        <f t="shared" si="9"/>
        <v>2331.8635943047552</v>
      </c>
      <c r="H186" s="2">
        <f t="shared" si="10"/>
        <v>226974.69388587511</v>
      </c>
      <c r="I186" s="26">
        <f t="shared" si="11"/>
        <v>0.22001823406915771</v>
      </c>
    </row>
    <row r="187" spans="2:9">
      <c r="B187" s="1">
        <v>163</v>
      </c>
      <c r="C187" s="3">
        <f>(IFERROR(PPMT($H$11,$B187,$H$10,-$H$9),0))</f>
        <v>612.01121330381898</v>
      </c>
      <c r="D187" s="3">
        <f>IFERROR(IPMT($H$11,$B187,$H$10,-$H$9),0)</f>
        <v>1324.0190476676025</v>
      </c>
      <c r="E187" s="2">
        <f>IF(B187/12&gt;$C$10,0,$H$12/12)</f>
        <v>312.5</v>
      </c>
      <c r="F187" s="2">
        <f t="shared" si="8"/>
        <v>83.333333333333329</v>
      </c>
      <c r="G187" s="3">
        <f t="shared" si="9"/>
        <v>2331.8635943047552</v>
      </c>
      <c r="H187" s="2">
        <f t="shared" si="10"/>
        <v>226362.6826725713</v>
      </c>
      <c r="I187" s="26">
        <f t="shared" si="11"/>
        <v>0.22212136538635291</v>
      </c>
    </row>
    <row r="188" spans="2:9">
      <c r="B188" s="1">
        <v>164</v>
      </c>
      <c r="C188" s="3">
        <f>(IFERROR(PPMT($H$11,$B188,$H$10,-$H$9),0))</f>
        <v>615.58127871475767</v>
      </c>
      <c r="D188" s="3">
        <f>IFERROR(IPMT($H$11,$B188,$H$10,-$H$9),0)</f>
        <v>1320.4489822566638</v>
      </c>
      <c r="E188" s="2">
        <f>IF(B188/12&gt;$C$10,0,$H$12/12)</f>
        <v>312.5</v>
      </c>
      <c r="F188" s="2">
        <f t="shared" si="8"/>
        <v>83.333333333333329</v>
      </c>
      <c r="G188" s="3">
        <f t="shared" si="9"/>
        <v>2331.8635943047552</v>
      </c>
      <c r="H188" s="2">
        <f t="shared" si="10"/>
        <v>225747.10139385654</v>
      </c>
      <c r="I188" s="26">
        <f t="shared" si="11"/>
        <v>0.22423676496956513</v>
      </c>
    </row>
    <row r="189" spans="2:9">
      <c r="B189" s="1">
        <v>165</v>
      </c>
      <c r="C189" s="3">
        <f>(IFERROR(PPMT($H$11,$B189,$H$10,-$H$9),0))</f>
        <v>619.17216950726015</v>
      </c>
      <c r="D189" s="3">
        <f>IFERROR(IPMT($H$11,$B189,$H$10,-$H$9),0)</f>
        <v>1316.8580914641614</v>
      </c>
      <c r="E189" s="2">
        <f>IF(B189/12&gt;$C$10,0,$H$12/12)</f>
        <v>312.5</v>
      </c>
      <c r="F189" s="2">
        <f t="shared" si="8"/>
        <v>83.333333333333329</v>
      </c>
      <c r="G189" s="3">
        <f t="shared" si="9"/>
        <v>2331.8635943047552</v>
      </c>
      <c r="H189" s="2">
        <f t="shared" si="10"/>
        <v>225127.9292243493</v>
      </c>
      <c r="I189" s="26">
        <f t="shared" si="11"/>
        <v>0.22636450438367939</v>
      </c>
    </row>
    <row r="190" spans="2:9">
      <c r="B190" s="1">
        <v>166</v>
      </c>
      <c r="C190" s="3">
        <f>(IFERROR(PPMT($H$11,$B190,$H$10,-$H$9),0))</f>
        <v>622.78400716271904</v>
      </c>
      <c r="D190" s="3">
        <f>IFERROR(IPMT($H$11,$B190,$H$10,-$H$9),0)</f>
        <v>1313.2462538087025</v>
      </c>
      <c r="E190" s="2">
        <f>IF(B190/12&gt;$C$10,0,$H$12/12)</f>
        <v>312.5</v>
      </c>
      <c r="F190" s="2">
        <f t="shared" si="8"/>
        <v>83.333333333333329</v>
      </c>
      <c r="G190" s="3">
        <f t="shared" si="9"/>
        <v>2331.8635943047552</v>
      </c>
      <c r="H190" s="2">
        <f t="shared" si="10"/>
        <v>224505.14521718657</v>
      </c>
      <c r="I190" s="26">
        <f t="shared" si="11"/>
        <v>0.22850465561104272</v>
      </c>
    </row>
    <row r="191" spans="2:9">
      <c r="B191" s="1">
        <v>167</v>
      </c>
      <c r="C191" s="3">
        <f>(IFERROR(PPMT($H$11,$B191,$H$10,-$H$9),0))</f>
        <v>626.41691387116862</v>
      </c>
      <c r="D191" s="3">
        <f>IFERROR(IPMT($H$11,$B191,$H$10,-$H$9),0)</f>
        <v>1309.6133471002529</v>
      </c>
      <c r="E191" s="2">
        <f>IF(B191/12&gt;$C$10,0,$H$12/12)</f>
        <v>312.5</v>
      </c>
      <c r="F191" s="2">
        <f t="shared" si="8"/>
        <v>83.333333333333329</v>
      </c>
      <c r="G191" s="3">
        <f t="shared" si="9"/>
        <v>2331.8635943047552</v>
      </c>
      <c r="H191" s="2">
        <f t="shared" si="10"/>
        <v>223878.72830331541</v>
      </c>
      <c r="I191" s="26">
        <f t="shared" si="11"/>
        <v>0.23065729105389893</v>
      </c>
    </row>
    <row r="192" spans="2:9">
      <c r="B192" s="1">
        <v>168</v>
      </c>
      <c r="C192" s="3">
        <f>(IFERROR(PPMT($H$11,$B192,$H$10,-$H$9),0))</f>
        <v>630.07101253541737</v>
      </c>
      <c r="D192" s="3">
        <f>IFERROR(IPMT($H$11,$B192,$H$10,-$H$9),0)</f>
        <v>1305.9592484360041</v>
      </c>
      <c r="E192" s="2">
        <f>IF(B192/12&gt;$C$10,0,$H$12/12)</f>
        <v>312.5</v>
      </c>
      <c r="F192" s="2">
        <f t="shared" si="8"/>
        <v>83.333333333333329</v>
      </c>
      <c r="G192" s="3">
        <f t="shared" si="9"/>
        <v>2331.8635943047552</v>
      </c>
      <c r="H192" s="2">
        <f t="shared" si="10"/>
        <v>223248.65729077999</v>
      </c>
      <c r="I192" s="26">
        <f t="shared" si="11"/>
        <v>0.23282248353683854</v>
      </c>
    </row>
    <row r="193" spans="2:9">
      <c r="B193" s="1">
        <v>169</v>
      </c>
      <c r="C193" s="3">
        <f>(IFERROR(PPMT($H$11,$B193,$H$10,-$H$9),0))</f>
        <v>633.74642677520683</v>
      </c>
      <c r="D193" s="3">
        <f>IFERROR(IPMT($H$11,$B193,$H$10,-$H$9),0)</f>
        <v>1302.2838341962147</v>
      </c>
      <c r="E193" s="2">
        <f>IF(B193/12&gt;$C$10,0,$H$12/12)</f>
        <v>312.5</v>
      </c>
      <c r="F193" s="2">
        <f t="shared" si="8"/>
        <v>83.333333333333329</v>
      </c>
      <c r="G193" s="3">
        <f t="shared" si="9"/>
        <v>2331.8635943047552</v>
      </c>
      <c r="H193" s="2">
        <f t="shared" si="10"/>
        <v>222614.91086400478</v>
      </c>
      <c r="I193" s="26">
        <f t="shared" si="11"/>
        <v>0.23500030630926194</v>
      </c>
    </row>
    <row r="194" spans="2:9">
      <c r="B194" s="1">
        <v>170</v>
      </c>
      <c r="C194" s="3">
        <f>(IFERROR(PPMT($H$11,$B194,$H$10,-$H$9),0))</f>
        <v>637.44328093139575</v>
      </c>
      <c r="D194" s="3">
        <f>IFERROR(IPMT($H$11,$B194,$H$10,-$H$9),0)</f>
        <v>1298.5869800400258</v>
      </c>
      <c r="E194" s="2">
        <f>IF(B194/12&gt;$C$10,0,$H$12/12)</f>
        <v>312.5</v>
      </c>
      <c r="F194" s="2">
        <f t="shared" si="8"/>
        <v>83.333333333333329</v>
      </c>
      <c r="G194" s="3">
        <f t="shared" si="9"/>
        <v>2331.8635943047552</v>
      </c>
      <c r="H194" s="2">
        <f t="shared" si="10"/>
        <v>221977.46758307339</v>
      </c>
      <c r="I194" s="26">
        <f t="shared" si="11"/>
        <v>0.23719083304785776</v>
      </c>
    </row>
    <row r="195" spans="2:9">
      <c r="B195" s="1">
        <v>171</v>
      </c>
      <c r="C195" s="3">
        <f>(IFERROR(PPMT($H$11,$B195,$H$10,-$H$9),0))</f>
        <v>641.16170007016194</v>
      </c>
      <c r="D195" s="3">
        <f>IFERROR(IPMT($H$11,$B195,$H$10,-$H$9),0)</f>
        <v>1294.8685609012596</v>
      </c>
      <c r="E195" s="2">
        <f>IF(B195/12&gt;$C$10,0,$H$12/12)</f>
        <v>312.5</v>
      </c>
      <c r="F195" s="2">
        <f t="shared" si="8"/>
        <v>83.333333333333329</v>
      </c>
      <c r="G195" s="3">
        <f t="shared" si="9"/>
        <v>2331.8635943047552</v>
      </c>
      <c r="H195" s="2">
        <f t="shared" si="10"/>
        <v>221336.30588300322</v>
      </c>
      <c r="I195" s="26">
        <f t="shared" si="11"/>
        <v>0.23939413785909544</v>
      </c>
    </row>
    <row r="196" spans="2:9">
      <c r="B196" s="1">
        <v>172</v>
      </c>
      <c r="C196" s="3">
        <f>(IFERROR(PPMT($H$11,$B196,$H$10,-$H$9),0))</f>
        <v>644.90180998723895</v>
      </c>
      <c r="D196" s="3">
        <f>IFERROR(IPMT($H$11,$B196,$H$10,-$H$9),0)</f>
        <v>1291.1284509841826</v>
      </c>
      <c r="E196" s="2">
        <f>IF(B196/12&gt;$C$10,0,$H$12/12)</f>
        <v>312.5</v>
      </c>
      <c r="F196" s="2">
        <f t="shared" si="8"/>
        <v>83.333333333333329</v>
      </c>
      <c r="G196" s="3">
        <f t="shared" si="9"/>
        <v>2331.8635943047552</v>
      </c>
      <c r="H196" s="2">
        <f t="shared" si="10"/>
        <v>220691.40407301599</v>
      </c>
      <c r="I196" s="26">
        <f t="shared" si="11"/>
        <v>0.241610295281732</v>
      </c>
    </row>
    <row r="197" spans="2:9">
      <c r="B197" s="1">
        <v>173</v>
      </c>
      <c r="C197" s="3">
        <f>(IFERROR(PPMT($H$11,$B197,$H$10,-$H$9),0))</f>
        <v>648.66373721216337</v>
      </c>
      <c r="D197" s="3">
        <f>IFERROR(IPMT($H$11,$B197,$H$10,-$H$9),0)</f>
        <v>1287.3665237592581</v>
      </c>
      <c r="E197" s="2">
        <f>IF(B197/12&gt;$C$10,0,$H$12/12)</f>
        <v>312.5</v>
      </c>
      <c r="F197" s="2">
        <f t="shared" si="8"/>
        <v>83.333333333333329</v>
      </c>
      <c r="G197" s="3">
        <f t="shared" si="9"/>
        <v>2331.8635943047552</v>
      </c>
      <c r="H197" s="2">
        <f t="shared" si="10"/>
        <v>220042.74033580383</v>
      </c>
      <c r="I197" s="26">
        <f t="shared" si="11"/>
        <v>0.24383938028933391</v>
      </c>
    </row>
    <row r="198" spans="2:9">
      <c r="B198" s="1">
        <v>174</v>
      </c>
      <c r="C198" s="3">
        <f>(IFERROR(PPMT($H$11,$B198,$H$10,-$H$9),0))</f>
        <v>652.44760901256859</v>
      </c>
      <c r="D198" s="3">
        <f>IFERROR(IPMT($H$11,$B198,$H$10,-$H$9),0)</f>
        <v>1283.5826519588529</v>
      </c>
      <c r="E198" s="2">
        <f>IF(B198/12&gt;$C$10,0,$H$12/12)</f>
        <v>312.5</v>
      </c>
      <c r="F198" s="2">
        <f t="shared" si="8"/>
        <v>83.333333333333329</v>
      </c>
      <c r="G198" s="3">
        <f t="shared" si="9"/>
        <v>2331.8635943047552</v>
      </c>
      <c r="H198" s="2">
        <f t="shared" si="10"/>
        <v>219390.29272679126</v>
      </c>
      <c r="I198" s="26">
        <f t="shared" si="11"/>
        <v>0.24608146829281355</v>
      </c>
    </row>
    <row r="199" spans="2:9">
      <c r="B199" s="1">
        <v>175</v>
      </c>
      <c r="C199" s="3">
        <f>(IFERROR(PPMT($H$11,$B199,$H$10,-$H$9),0))</f>
        <v>656.25355339847533</v>
      </c>
      <c r="D199" s="3">
        <f>IFERROR(IPMT($H$11,$B199,$H$10,-$H$9),0)</f>
        <v>1279.7767075729462</v>
      </c>
      <c r="E199" s="2">
        <f>IF(B199/12&gt;$C$10,0,$H$12/12)</f>
        <v>312.5</v>
      </c>
      <c r="F199" s="2">
        <f t="shared" si="8"/>
        <v>83.333333333333329</v>
      </c>
      <c r="G199" s="3">
        <f t="shared" si="9"/>
        <v>2331.8635943047552</v>
      </c>
      <c r="H199" s="2">
        <f t="shared" si="10"/>
        <v>218734.03917339278</v>
      </c>
      <c r="I199" s="26">
        <f t="shared" si="11"/>
        <v>0.24833663514298013</v>
      </c>
    </row>
    <row r="200" spans="2:9">
      <c r="B200" s="1">
        <v>176</v>
      </c>
      <c r="C200" s="3">
        <f>(IFERROR(PPMT($H$11,$B200,$H$10,-$H$9),0))</f>
        <v>660.0816991266322</v>
      </c>
      <c r="D200" s="3">
        <f>IFERROR(IPMT($H$11,$B200,$H$10,-$H$9),0)</f>
        <v>1275.9485618447893</v>
      </c>
      <c r="E200" s="2">
        <f>IF(B200/12&gt;$C$10,0,$H$12/12)</f>
        <v>312.5</v>
      </c>
      <c r="F200" s="2">
        <f t="shared" si="8"/>
        <v>83.333333333333329</v>
      </c>
      <c r="G200" s="3">
        <f t="shared" si="9"/>
        <v>2331.8635943047552</v>
      </c>
      <c r="H200" s="2">
        <f t="shared" si="10"/>
        <v>218073.95747426615</v>
      </c>
      <c r="I200" s="26">
        <f t="shared" si="11"/>
        <v>0.25060495713310599</v>
      </c>
    </row>
    <row r="201" spans="2:9">
      <c r="B201" s="1">
        <v>177</v>
      </c>
      <c r="C201" s="3">
        <f>(IFERROR(PPMT($H$11,$B201,$H$10,-$H$9),0))</f>
        <v>663.9321757048715</v>
      </c>
      <c r="D201" s="3">
        <f>IFERROR(IPMT($H$11,$B201,$H$10,-$H$9),0)</f>
        <v>1272.09808526655</v>
      </c>
      <c r="E201" s="2">
        <f>IF(B201/12&gt;$C$10,0,$H$12/12)</f>
        <v>312.5</v>
      </c>
      <c r="F201" s="2">
        <f t="shared" si="8"/>
        <v>83.333333333333329</v>
      </c>
      <c r="G201" s="3">
        <f t="shared" si="9"/>
        <v>2331.8635943047552</v>
      </c>
      <c r="H201" s="2">
        <f t="shared" si="10"/>
        <v>217410.02529856129</v>
      </c>
      <c r="I201" s="26">
        <f t="shared" si="11"/>
        <v>0.25288651100150761</v>
      </c>
    </row>
    <row r="202" spans="2:9">
      <c r="B202" s="1">
        <v>178</v>
      </c>
      <c r="C202" s="3">
        <f>(IFERROR(PPMT($H$11,$B202,$H$10,-$H$9),0))</f>
        <v>667.80511339648319</v>
      </c>
      <c r="D202" s="3">
        <f>IFERROR(IPMT($H$11,$B202,$H$10,-$H$9),0)</f>
        <v>1268.2251475749383</v>
      </c>
      <c r="E202" s="2">
        <f>IF(B202/12&gt;$C$10,0,$H$12/12)</f>
        <v>312.5</v>
      </c>
      <c r="F202" s="2">
        <f t="shared" si="8"/>
        <v>83.333333333333329</v>
      </c>
      <c r="G202" s="3">
        <f t="shared" si="9"/>
        <v>2331.8635943047552</v>
      </c>
      <c r="H202" s="2">
        <f t="shared" si="10"/>
        <v>216742.2201851648</v>
      </c>
      <c r="I202" s="26">
        <f t="shared" si="11"/>
        <v>0.25518137393414159</v>
      </c>
    </row>
    <row r="203" spans="2:9">
      <c r="B203" s="1">
        <v>179</v>
      </c>
      <c r="C203" s="3">
        <f>(IFERROR(PPMT($H$11,$B203,$H$10,-$H$9),0))</f>
        <v>671.7006432246294</v>
      </c>
      <c r="D203" s="3">
        <f>IFERROR(IPMT($H$11,$B203,$H$10,-$H$9),0)</f>
        <v>1264.3296177467921</v>
      </c>
      <c r="E203" s="2">
        <f>IF(B203/12&gt;$C$10,0,$H$12/12)</f>
        <v>312.5</v>
      </c>
      <c r="F203" s="2">
        <f t="shared" si="8"/>
        <v>83.333333333333329</v>
      </c>
      <c r="G203" s="3">
        <f t="shared" si="9"/>
        <v>2331.8635943047552</v>
      </c>
      <c r="H203" s="2">
        <f t="shared" si="10"/>
        <v>216070.51954194016</v>
      </c>
      <c r="I203" s="26">
        <f t="shared" si="11"/>
        <v>0.25748962356721594</v>
      </c>
    </row>
    <row r="204" spans="2:9">
      <c r="B204" s="1">
        <v>180</v>
      </c>
      <c r="C204" s="3">
        <f>(IFERROR(PPMT($H$11,$B204,$H$10,-$H$9),0))</f>
        <v>675.61889697677316</v>
      </c>
      <c r="D204" s="3">
        <f>IFERROR(IPMT($H$11,$B204,$H$10,-$H$9),0)</f>
        <v>1260.4113639946484</v>
      </c>
      <c r="E204" s="2">
        <f>IF(B204/12&gt;$C$10,0,$H$12/12)</f>
        <v>312.5</v>
      </c>
      <c r="F204" s="2">
        <f t="shared" si="8"/>
        <v>83.333333333333329</v>
      </c>
      <c r="G204" s="3">
        <f t="shared" si="9"/>
        <v>2331.8635943047552</v>
      </c>
      <c r="H204" s="2">
        <f t="shared" si="10"/>
        <v>215394.90064496337</v>
      </c>
      <c r="I204" s="26">
        <f t="shared" si="11"/>
        <v>0.25981133798981659</v>
      </c>
    </row>
    <row r="205" spans="2:9">
      <c r="B205" s="1">
        <v>181</v>
      </c>
      <c r="C205" s="3">
        <f>(IFERROR(PPMT($H$11,$B205,$H$10,-$H$9),0))</f>
        <v>679.56000720913721</v>
      </c>
      <c r="D205" s="3">
        <f>IFERROR(IPMT($H$11,$B205,$H$10,-$H$9),0)</f>
        <v>1256.4702537622843</v>
      </c>
      <c r="E205" s="2">
        <f>IF(B205/12&gt;$C$10,0,$H$12/12)</f>
        <v>312.5</v>
      </c>
      <c r="F205" s="2">
        <f t="shared" si="8"/>
        <v>83.333333333333329</v>
      </c>
      <c r="G205" s="3">
        <f t="shared" si="9"/>
        <v>2331.8635943047552</v>
      </c>
      <c r="H205" s="2">
        <f t="shared" si="10"/>
        <v>214715.34063775424</v>
      </c>
      <c r="I205" s="26">
        <f t="shared" si="11"/>
        <v>0.26214659574654897</v>
      </c>
    </row>
    <row r="206" spans="2:9">
      <c r="B206" s="1">
        <v>182</v>
      </c>
      <c r="C206" s="3">
        <f>(IFERROR(PPMT($H$11,$B206,$H$10,-$H$9),0))</f>
        <v>683.52410725119148</v>
      </c>
      <c r="D206" s="3">
        <f>IFERROR(IPMT($H$11,$B206,$H$10,-$H$9),0)</f>
        <v>1252.50615372023</v>
      </c>
      <c r="E206" s="2">
        <f>IF(B206/12&gt;$C$10,0,$H$12/12)</f>
        <v>312.5</v>
      </c>
      <c r="F206" s="2">
        <f t="shared" si="8"/>
        <v>83.333333333333329</v>
      </c>
      <c r="G206" s="3">
        <f t="shared" si="9"/>
        <v>2331.8635943047552</v>
      </c>
      <c r="H206" s="2">
        <f t="shared" si="10"/>
        <v>214031.81653050304</v>
      </c>
      <c r="I206" s="26">
        <f t="shared" si="11"/>
        <v>0.26449547584019573</v>
      </c>
    </row>
    <row r="207" spans="2:9">
      <c r="B207" s="1">
        <v>183</v>
      </c>
      <c r="C207" s="3">
        <f>(IFERROR(PPMT($H$11,$B207,$H$10,-$H$9),0))</f>
        <v>687.51133121015619</v>
      </c>
      <c r="D207" s="3">
        <f>IFERROR(IPMT($H$11,$B207,$H$10,-$H$9),0)</f>
        <v>1248.5189297612653</v>
      </c>
      <c r="E207" s="2">
        <f>IF(B207/12&gt;$C$10,0,$H$12/12)</f>
        <v>312.5</v>
      </c>
      <c r="F207" s="2">
        <f t="shared" si="8"/>
        <v>83.333333333333329</v>
      </c>
      <c r="G207" s="3">
        <f t="shared" si="9"/>
        <v>2331.8635943047552</v>
      </c>
      <c r="H207" s="2">
        <f t="shared" si="10"/>
        <v>213344.3051992929</v>
      </c>
      <c r="I207" s="26">
        <f t="shared" si="11"/>
        <v>0.2668580577343887</v>
      </c>
    </row>
    <row r="208" spans="2:9">
      <c r="B208" s="1">
        <v>184</v>
      </c>
      <c r="C208" s="3">
        <f>(IFERROR(PPMT($H$11,$B208,$H$10,-$H$9),0))</f>
        <v>691.52181397554864</v>
      </c>
      <c r="D208" s="3">
        <f>IFERROR(IPMT($H$11,$B208,$H$10,-$H$9),0)</f>
        <v>1244.5084469958729</v>
      </c>
      <c r="E208" s="2">
        <f>IF(B208/12&gt;$C$10,0,$H$12/12)</f>
        <v>312.5</v>
      </c>
      <c r="F208" s="2">
        <f t="shared" si="8"/>
        <v>83.333333333333329</v>
      </c>
      <c r="G208" s="3">
        <f t="shared" si="9"/>
        <v>2331.8635943047552</v>
      </c>
      <c r="H208" s="2">
        <f t="shared" si="10"/>
        <v>212652.78338531734</v>
      </c>
      <c r="I208" s="26">
        <f t="shared" si="11"/>
        <v>0.26923442135629783</v>
      </c>
    </row>
    <row r="209" spans="2:9">
      <c r="B209" s="1">
        <v>185</v>
      </c>
      <c r="C209" s="3">
        <f>(IFERROR(PPMT($H$11,$B209,$H$10,-$H$9),0))</f>
        <v>695.55569122373981</v>
      </c>
      <c r="D209" s="3">
        <f>IFERROR(IPMT($H$11,$B209,$H$10,-$H$9),0)</f>
        <v>1240.4745697476817</v>
      </c>
      <c r="E209" s="2">
        <f>IF(B209/12&gt;$C$10,0,$H$12/12)</f>
        <v>312.5</v>
      </c>
      <c r="F209" s="2">
        <f t="shared" si="8"/>
        <v>83.333333333333329</v>
      </c>
      <c r="G209" s="3">
        <f t="shared" si="9"/>
        <v>2331.8635943047552</v>
      </c>
      <c r="H209" s="2">
        <f t="shared" si="10"/>
        <v>211957.2276940936</v>
      </c>
      <c r="I209" s="26">
        <f t="shared" si="11"/>
        <v>0.2716246470993347</v>
      </c>
    </row>
    <row r="210" spans="2:9">
      <c r="B210" s="1">
        <v>186</v>
      </c>
      <c r="C210" s="3">
        <f>(IFERROR(PPMT($H$11,$B210,$H$10,-$H$9),0))</f>
        <v>699.61309942254479</v>
      </c>
      <c r="D210" s="3">
        <f>IFERROR(IPMT($H$11,$B210,$H$10,-$H$9),0)</f>
        <v>1236.4171615488767</v>
      </c>
      <c r="E210" s="2">
        <f>IF(B210/12&gt;$C$10,0,$H$12/12)</f>
        <v>312.5</v>
      </c>
      <c r="F210" s="2">
        <f t="shared" si="8"/>
        <v>83.333333333333329</v>
      </c>
      <c r="G210" s="3">
        <f t="shared" si="9"/>
        <v>2331.8635943047552</v>
      </c>
      <c r="H210" s="2">
        <f t="shared" si="10"/>
        <v>211257.61459467106</v>
      </c>
      <c r="I210" s="26">
        <f t="shared" si="11"/>
        <v>0.27402881582587263</v>
      </c>
    </row>
    <row r="211" spans="2:9">
      <c r="B211" s="1">
        <v>187</v>
      </c>
      <c r="C211" s="3">
        <f>(IFERROR(PPMT($H$11,$B211,$H$10,-$H$9),0))</f>
        <v>703.69417583584232</v>
      </c>
      <c r="D211" s="3">
        <f>IFERROR(IPMT($H$11,$B211,$H$10,-$H$9),0)</f>
        <v>1232.3360851355792</v>
      </c>
      <c r="E211" s="2">
        <f>IF(B211/12&gt;$C$10,0,$H$12/12)</f>
        <v>312.5</v>
      </c>
      <c r="F211" s="2">
        <f t="shared" si="8"/>
        <v>83.333333333333329</v>
      </c>
      <c r="G211" s="3">
        <f t="shared" si="9"/>
        <v>2331.8635943047552</v>
      </c>
      <c r="H211" s="2">
        <f t="shared" si="10"/>
        <v>210553.92041883522</v>
      </c>
      <c r="I211" s="26">
        <f t="shared" si="11"/>
        <v>0.27644700886998208</v>
      </c>
    </row>
    <row r="212" spans="2:9">
      <c r="B212" s="1">
        <v>188</v>
      </c>
      <c r="C212" s="3">
        <f>(IFERROR(PPMT($H$11,$B212,$H$10,-$H$9),0))</f>
        <v>707.79905852821867</v>
      </c>
      <c r="D212" s="3">
        <f>IFERROR(IPMT($H$11,$B212,$H$10,-$H$9),0)</f>
        <v>1228.2312024432028</v>
      </c>
      <c r="E212" s="2">
        <f>IF(B212/12&gt;$C$10,0,$H$12/12)</f>
        <v>312.5</v>
      </c>
      <c r="F212" s="2">
        <f t="shared" si="8"/>
        <v>83.333333333333329</v>
      </c>
      <c r="G212" s="3">
        <f t="shared" si="9"/>
        <v>2331.8635943047552</v>
      </c>
      <c r="H212" s="2">
        <f t="shared" si="10"/>
        <v>209846.12136030701</v>
      </c>
      <c r="I212" s="26">
        <f t="shared" si="11"/>
        <v>0.27887930804018213</v>
      </c>
    </row>
    <row r="213" spans="2:9">
      <c r="B213" s="1">
        <v>189</v>
      </c>
      <c r="C213" s="3">
        <f>(IFERROR(PPMT($H$11,$B213,$H$10,-$H$9),0))</f>
        <v>711.92788636963337</v>
      </c>
      <c r="D213" s="3">
        <f>IFERROR(IPMT($H$11,$B213,$H$10,-$H$9),0)</f>
        <v>1224.1023746017881</v>
      </c>
      <c r="E213" s="2">
        <f>IF(B213/12&gt;$C$10,0,$H$12/12)</f>
        <v>312.5</v>
      </c>
      <c r="F213" s="2">
        <f t="shared" si="8"/>
        <v>83.333333333333329</v>
      </c>
      <c r="G213" s="3">
        <f t="shared" si="9"/>
        <v>2331.8635943047552</v>
      </c>
      <c r="H213" s="2">
        <f t="shared" si="10"/>
        <v>209134.19347393737</v>
      </c>
      <c r="I213" s="26">
        <f t="shared" si="11"/>
        <v>0.28132579562220833</v>
      </c>
    </row>
    <row r="214" spans="2:9">
      <c r="B214" s="1">
        <v>190</v>
      </c>
      <c r="C214" s="3">
        <f>(IFERROR(PPMT($H$11,$B214,$H$10,-$H$9),0))</f>
        <v>716.08079904012243</v>
      </c>
      <c r="D214" s="3">
        <f>IFERROR(IPMT($H$11,$B214,$H$10,-$H$9),0)</f>
        <v>1219.9494619312991</v>
      </c>
      <c r="E214" s="2">
        <f>IF(B214/12&gt;$C$10,0,$H$12/12)</f>
        <v>312.5</v>
      </c>
      <c r="F214" s="2">
        <f t="shared" si="8"/>
        <v>83.333333333333329</v>
      </c>
      <c r="G214" s="3">
        <f t="shared" si="9"/>
        <v>2331.8635943047552</v>
      </c>
      <c r="H214" s="2">
        <f t="shared" si="10"/>
        <v>208418.11267489725</v>
      </c>
      <c r="I214" s="26">
        <f t="shared" si="11"/>
        <v>0.2837865543817964</v>
      </c>
    </row>
    <row r="215" spans="2:9">
      <c r="B215" s="1">
        <v>191</v>
      </c>
      <c r="C215" s="3">
        <f>(IFERROR(PPMT($H$11,$B215,$H$10,-$H$9),0))</f>
        <v>720.25793703452246</v>
      </c>
      <c r="D215" s="3">
        <f>IFERROR(IPMT($H$11,$B215,$H$10,-$H$9),0)</f>
        <v>1215.7723239368991</v>
      </c>
      <c r="E215" s="2">
        <f>IF(B215/12&gt;$C$10,0,$H$12/12)</f>
        <v>312.5</v>
      </c>
      <c r="F215" s="2">
        <f t="shared" si="8"/>
        <v>83.333333333333329</v>
      </c>
      <c r="G215" s="3">
        <f t="shared" si="9"/>
        <v>2331.8635943047552</v>
      </c>
      <c r="H215" s="2">
        <f t="shared" si="10"/>
        <v>207697.85473786271</v>
      </c>
      <c r="I215" s="26">
        <f t="shared" si="11"/>
        <v>0.28626166756748211</v>
      </c>
    </row>
    <row r="216" spans="2:9">
      <c r="B216" s="1">
        <v>192</v>
      </c>
      <c r="C216" s="3">
        <f>(IFERROR(PPMT($H$11,$B216,$H$10,-$H$9),0))</f>
        <v>724.45944166722506</v>
      </c>
      <c r="D216" s="3">
        <f>IFERROR(IPMT($H$11,$B216,$H$10,-$H$9),0)</f>
        <v>1211.5708193041964</v>
      </c>
      <c r="E216" s="2">
        <f>IF(B216/12&gt;$C$10,0,$H$12/12)</f>
        <v>312.5</v>
      </c>
      <c r="F216" s="2">
        <f t="shared" si="8"/>
        <v>83.333333333333329</v>
      </c>
      <c r="G216" s="3">
        <f t="shared" si="9"/>
        <v>2331.8635943047552</v>
      </c>
      <c r="H216" s="2">
        <f t="shared" si="10"/>
        <v>206973.39529619549</v>
      </c>
      <c r="I216" s="26">
        <f t="shared" si="11"/>
        <v>0.28875121891341754</v>
      </c>
    </row>
    <row r="217" spans="2:9">
      <c r="B217" s="1">
        <v>193</v>
      </c>
      <c r="C217" s="3">
        <f>(IFERROR(PPMT($H$11,$B217,$H$10,-$H$9),0))</f>
        <v>728.68545507695035</v>
      </c>
      <c r="D217" s="3">
        <f>IFERROR(IPMT($H$11,$B217,$H$10,-$H$9),0)</f>
        <v>1207.3448058944712</v>
      </c>
      <c r="E217" s="2">
        <f>IF(B217/12&gt;$C$10,0,$H$12/12)</f>
        <v>312.5</v>
      </c>
      <c r="F217" s="2">
        <f t="shared" si="8"/>
        <v>83.333333333333329</v>
      </c>
      <c r="G217" s="3">
        <f t="shared" si="9"/>
        <v>2331.8635943047552</v>
      </c>
      <c r="H217" s="2">
        <f t="shared" si="10"/>
        <v>206244.70984111854</v>
      </c>
      <c r="I217" s="26">
        <f t="shared" si="11"/>
        <v>0.29125529264220434</v>
      </c>
    </row>
    <row r="218" spans="2:9">
      <c r="B218" s="1">
        <v>194</v>
      </c>
      <c r="C218" s="3">
        <f>(IFERROR(PPMT($H$11,$B218,$H$10,-$H$9),0))</f>
        <v>732.93612023156538</v>
      </c>
      <c r="D218" s="3">
        <f>IFERROR(IPMT($H$11,$B218,$H$10,-$H$9),0)</f>
        <v>1203.0941407398561</v>
      </c>
      <c r="E218" s="2">
        <f>IF(B218/12&gt;$C$10,0,$H$12/12)</f>
        <v>312.5</v>
      </c>
      <c r="F218" s="2">
        <f t="shared" ref="F218:F281" si="12">IF(B218/12&gt;$C$10,0,$C$13/12)</f>
        <v>83.333333333333329</v>
      </c>
      <c r="G218" s="3">
        <f t="shared" ref="G218:G281" si="13">C218+D218+E218+F218</f>
        <v>2331.8635943047552</v>
      </c>
      <c r="H218" s="2">
        <f t="shared" si="10"/>
        <v>205511.77372088697</v>
      </c>
      <c r="I218" s="26">
        <f t="shared" si="11"/>
        <v>0.29377397346774237</v>
      </c>
    </row>
    <row r="219" spans="2:9">
      <c r="B219" s="1">
        <v>195</v>
      </c>
      <c r="C219" s="3">
        <f>(IFERROR(PPMT($H$11,$B219,$H$10,-$H$9),0))</f>
        <v>737.2115809329166</v>
      </c>
      <c r="D219" s="3">
        <f>IFERROR(IPMT($H$11,$B219,$H$10,-$H$9),0)</f>
        <v>1198.8186800385049</v>
      </c>
      <c r="E219" s="2">
        <f>IF(B219/12&gt;$C$10,0,$H$12/12)</f>
        <v>312.5</v>
      </c>
      <c r="F219" s="2">
        <f t="shared" si="12"/>
        <v>83.333333333333329</v>
      </c>
      <c r="G219" s="3">
        <f t="shared" si="13"/>
        <v>2331.8635943047552</v>
      </c>
      <c r="H219" s="2">
        <f t="shared" ref="H219:H282" si="14">H218-C219</f>
        <v>204774.56213995404</v>
      </c>
      <c r="I219" s="26">
        <f t="shared" ref="I219:I282" si="15">($C$16-H219)/$C$16</f>
        <v>0.2963073465980961</v>
      </c>
    </row>
    <row r="220" spans="2:9">
      <c r="B220" s="1">
        <v>196</v>
      </c>
      <c r="C220" s="3">
        <f>(IFERROR(PPMT($H$11,$B220,$H$10,-$H$9),0))</f>
        <v>741.51198182169219</v>
      </c>
      <c r="D220" s="3">
        <f>IFERROR(IPMT($H$11,$B220,$H$10,-$H$9),0)</f>
        <v>1194.5182791497293</v>
      </c>
      <c r="E220" s="2">
        <f>IF(B220/12&gt;$C$10,0,$H$12/12)</f>
        <v>312.5</v>
      </c>
      <c r="F220" s="2">
        <f t="shared" si="12"/>
        <v>83.333333333333329</v>
      </c>
      <c r="G220" s="3">
        <f t="shared" si="13"/>
        <v>2331.8635943047552</v>
      </c>
      <c r="H220" s="2">
        <f t="shared" si="14"/>
        <v>204033.05015813233</v>
      </c>
      <c r="I220" s="26">
        <f t="shared" si="15"/>
        <v>0.29885549773837689</v>
      </c>
    </row>
    <row r="221" spans="2:9">
      <c r="B221" s="1">
        <v>197</v>
      </c>
      <c r="C221" s="3">
        <f>(IFERROR(PPMT($H$11,$B221,$H$10,-$H$9),0))</f>
        <v>745.83746838231832</v>
      </c>
      <c r="D221" s="3">
        <f>IFERROR(IPMT($H$11,$B221,$H$10,-$H$9),0)</f>
        <v>1190.1927925891032</v>
      </c>
      <c r="E221" s="2">
        <f>IF(B221/12&gt;$C$10,0,$H$12/12)</f>
        <v>312.5</v>
      </c>
      <c r="F221" s="2">
        <f t="shared" si="12"/>
        <v>83.333333333333329</v>
      </c>
      <c r="G221" s="3">
        <f t="shared" si="13"/>
        <v>2331.8635943047552</v>
      </c>
      <c r="H221" s="2">
        <f t="shared" si="14"/>
        <v>203287.21268975001</v>
      </c>
      <c r="I221" s="26">
        <f t="shared" si="15"/>
        <v>0.30141851309364259</v>
      </c>
    </row>
    <row r="222" spans="2:9">
      <c r="B222" s="1">
        <v>198</v>
      </c>
      <c r="C222" s="3">
        <f>(IFERROR(PPMT($H$11,$B222,$H$10,-$H$9),0))</f>
        <v>750.18818694788251</v>
      </c>
      <c r="D222" s="3">
        <f>IFERROR(IPMT($H$11,$B222,$H$10,-$H$9),0)</f>
        <v>1185.842074023539</v>
      </c>
      <c r="E222" s="2">
        <f>IF(B222/12&gt;$C$10,0,$H$12/12)</f>
        <v>312.5</v>
      </c>
      <c r="F222" s="2">
        <f t="shared" si="12"/>
        <v>83.333333333333329</v>
      </c>
      <c r="G222" s="3">
        <f t="shared" si="13"/>
        <v>2331.8635943047552</v>
      </c>
      <c r="H222" s="2">
        <f t="shared" si="14"/>
        <v>202537.02450280212</v>
      </c>
      <c r="I222" s="26">
        <f t="shared" si="15"/>
        <v>0.30399647937181401</v>
      </c>
    </row>
    <row r="223" spans="2:9">
      <c r="B223" s="1">
        <v>199</v>
      </c>
      <c r="C223" s="3">
        <f>(IFERROR(PPMT($H$11,$B223,$H$10,-$H$9),0))</f>
        <v>754.56428470507808</v>
      </c>
      <c r="D223" s="3">
        <f>IFERROR(IPMT($H$11,$B223,$H$10,-$H$9),0)</f>
        <v>1181.4659762663434</v>
      </c>
      <c r="E223" s="2">
        <f>IF(B223/12&gt;$C$10,0,$H$12/12)</f>
        <v>312.5</v>
      </c>
      <c r="F223" s="2">
        <f t="shared" si="12"/>
        <v>83.333333333333329</v>
      </c>
      <c r="G223" s="3">
        <f t="shared" si="13"/>
        <v>2331.8635943047552</v>
      </c>
      <c r="H223" s="2">
        <f t="shared" si="14"/>
        <v>201782.46021809703</v>
      </c>
      <c r="I223" s="26">
        <f t="shared" si="15"/>
        <v>0.30658948378660816</v>
      </c>
    </row>
    <row r="224" spans="2:9">
      <c r="B224" s="1">
        <v>200</v>
      </c>
      <c r="C224" s="3">
        <f>(IFERROR(PPMT($H$11,$B224,$H$10,-$H$9),0))</f>
        <v>758.96590969919043</v>
      </c>
      <c r="D224" s="3">
        <f>IFERROR(IPMT($H$11,$B224,$H$10,-$H$9),0)</f>
        <v>1177.0643512722311</v>
      </c>
      <c r="E224" s="2">
        <f>IF(B224/12&gt;$C$10,0,$H$12/12)</f>
        <v>312.5</v>
      </c>
      <c r="F224" s="2">
        <f t="shared" si="12"/>
        <v>83.333333333333329</v>
      </c>
      <c r="G224" s="3">
        <f t="shared" si="13"/>
        <v>2331.8635943047552</v>
      </c>
      <c r="H224" s="2">
        <f t="shared" si="14"/>
        <v>201023.49430839784</v>
      </c>
      <c r="I224" s="26">
        <f t="shared" si="15"/>
        <v>0.30919761406048851</v>
      </c>
    </row>
    <row r="225" spans="2:9">
      <c r="B225" s="1">
        <v>201</v>
      </c>
      <c r="C225" s="3">
        <f>(IFERROR(PPMT($H$11,$B225,$H$10,-$H$9),0))</f>
        <v>763.39321083910249</v>
      </c>
      <c r="D225" s="3">
        <f>IFERROR(IPMT($H$11,$B225,$H$10,-$H$9),0)</f>
        <v>1172.637050132319</v>
      </c>
      <c r="E225" s="2">
        <f>IF(B225/12&gt;$C$10,0,$H$12/12)</f>
        <v>312.5</v>
      </c>
      <c r="F225" s="2">
        <f t="shared" si="12"/>
        <v>83.333333333333329</v>
      </c>
      <c r="G225" s="3">
        <f t="shared" si="13"/>
        <v>2331.8635943047552</v>
      </c>
      <c r="H225" s="2">
        <f t="shared" si="14"/>
        <v>200260.10109755874</v>
      </c>
      <c r="I225" s="26">
        <f t="shared" si="15"/>
        <v>0.31182095842763319</v>
      </c>
    </row>
    <row r="226" spans="2:9">
      <c r="B226" s="1">
        <v>202</v>
      </c>
      <c r="C226" s="3">
        <f>(IFERROR(PPMT($H$11,$B226,$H$10,-$H$9),0))</f>
        <v>767.84633790233079</v>
      </c>
      <c r="D226" s="3">
        <f>IFERROR(IPMT($H$11,$B226,$H$10,-$H$9),0)</f>
        <v>1168.1839230690907</v>
      </c>
      <c r="E226" s="2">
        <f>IF(B226/12&gt;$C$10,0,$H$12/12)</f>
        <v>312.5</v>
      </c>
      <c r="F226" s="2">
        <f t="shared" si="12"/>
        <v>83.333333333333329</v>
      </c>
      <c r="G226" s="3">
        <f t="shared" si="13"/>
        <v>2331.8635943047552</v>
      </c>
      <c r="H226" s="2">
        <f t="shared" si="14"/>
        <v>199492.25475965641</v>
      </c>
      <c r="I226" s="26">
        <f t="shared" si="15"/>
        <v>0.31445960563691955</v>
      </c>
    </row>
    <row r="227" spans="2:9">
      <c r="B227" s="1">
        <v>203</v>
      </c>
      <c r="C227" s="3">
        <f>(IFERROR(PPMT($H$11,$B227,$H$10,-$H$9),0))</f>
        <v>772.32544154009452</v>
      </c>
      <c r="D227" s="3">
        <f>IFERROR(IPMT($H$11,$B227,$H$10,-$H$9),0)</f>
        <v>1163.704819431327</v>
      </c>
      <c r="E227" s="2">
        <f>IF(B227/12&gt;$C$10,0,$H$12/12)</f>
        <v>312.5</v>
      </c>
      <c r="F227" s="2">
        <f t="shared" si="12"/>
        <v>83.333333333333329</v>
      </c>
      <c r="G227" s="3">
        <f t="shared" si="13"/>
        <v>2331.8635943047552</v>
      </c>
      <c r="H227" s="2">
        <f t="shared" si="14"/>
        <v>198719.92931811631</v>
      </c>
      <c r="I227" s="26">
        <f t="shared" si="15"/>
        <v>0.31711364495492678</v>
      </c>
    </row>
    <row r="228" spans="2:9">
      <c r="B228" s="1">
        <v>204</v>
      </c>
      <c r="C228" s="3">
        <f>(IFERROR(PPMT($H$11,$B228,$H$10,-$H$9),0))</f>
        <v>776.83067328241191</v>
      </c>
      <c r="D228" s="3">
        <f>IFERROR(IPMT($H$11,$B228,$H$10,-$H$9),0)</f>
        <v>1159.1995876890096</v>
      </c>
      <c r="E228" s="2">
        <f>IF(B228/12&gt;$C$10,0,$H$12/12)</f>
        <v>312.5</v>
      </c>
      <c r="F228" s="2">
        <f t="shared" si="12"/>
        <v>83.333333333333329</v>
      </c>
      <c r="G228" s="3">
        <f t="shared" si="13"/>
        <v>2331.8635943047552</v>
      </c>
      <c r="H228" s="2">
        <f t="shared" si="14"/>
        <v>197943.0986448339</v>
      </c>
      <c r="I228" s="26">
        <f t="shared" si="15"/>
        <v>0.31978316616895569</v>
      </c>
    </row>
    <row r="229" spans="2:9">
      <c r="B229" s="1">
        <v>205</v>
      </c>
      <c r="C229" s="3">
        <f>(IFERROR(PPMT($H$11,$B229,$H$10,-$H$9),0))</f>
        <v>781.36218554322568</v>
      </c>
      <c r="D229" s="3">
        <f>IFERROR(IPMT($H$11,$B229,$H$10,-$H$9),0)</f>
        <v>1154.6680754281958</v>
      </c>
      <c r="E229" s="2">
        <f>IF(B229/12&gt;$C$10,0,$H$12/12)</f>
        <v>312.5</v>
      </c>
      <c r="F229" s="2">
        <f t="shared" si="12"/>
        <v>83.333333333333329</v>
      </c>
      <c r="G229" s="3">
        <f t="shared" si="13"/>
        <v>2331.8635943047552</v>
      </c>
      <c r="H229" s="2">
        <f t="shared" si="14"/>
        <v>197161.73645929067</v>
      </c>
      <c r="I229" s="26">
        <f t="shared" si="15"/>
        <v>0.32246825959006642</v>
      </c>
    </row>
    <row r="230" spans="2:9">
      <c r="B230" s="1">
        <v>206</v>
      </c>
      <c r="C230" s="3">
        <f>(IFERROR(PPMT($H$11,$B230,$H$10,-$H$9),0))</f>
        <v>785.92013162556168</v>
      </c>
      <c r="D230" s="3">
        <f>IFERROR(IPMT($H$11,$B230,$H$10,-$H$9),0)</f>
        <v>1150.1101293458598</v>
      </c>
      <c r="E230" s="2">
        <f>IF(B230/12&gt;$C$10,0,$H$12/12)</f>
        <v>312.5</v>
      </c>
      <c r="F230" s="2">
        <f t="shared" si="12"/>
        <v>83.333333333333329</v>
      </c>
      <c r="G230" s="3">
        <f t="shared" si="13"/>
        <v>2331.8635943047552</v>
      </c>
      <c r="H230" s="2">
        <f t="shared" si="14"/>
        <v>196375.81632766512</v>
      </c>
      <c r="I230" s="26">
        <f t="shared" si="15"/>
        <v>0.32516901605613363</v>
      </c>
    </row>
    <row r="231" spans="2:9">
      <c r="B231" s="1">
        <v>207</v>
      </c>
      <c r="C231" s="3">
        <f>(IFERROR(PPMT($H$11,$B231,$H$10,-$H$9),0))</f>
        <v>790.50466572671098</v>
      </c>
      <c r="D231" s="3">
        <f>IFERROR(IPMT($H$11,$B231,$H$10,-$H$9),0)</f>
        <v>1145.5255952447105</v>
      </c>
      <c r="E231" s="2">
        <f>IF(B231/12&gt;$C$10,0,$H$12/12)</f>
        <v>312.5</v>
      </c>
      <c r="F231" s="2">
        <f t="shared" si="12"/>
        <v>83.333333333333329</v>
      </c>
      <c r="G231" s="3">
        <f t="shared" si="13"/>
        <v>2331.8635943047552</v>
      </c>
      <c r="H231" s="2">
        <f t="shared" si="14"/>
        <v>195585.31166193841</v>
      </c>
      <c r="I231" s="26">
        <f t="shared" si="15"/>
        <v>0.32788552693491957</v>
      </c>
    </row>
    <row r="232" spans="2:9">
      <c r="B232" s="1">
        <v>208</v>
      </c>
      <c r="C232" s="3">
        <f>(IFERROR(PPMT($H$11,$B232,$H$10,-$H$9),0))</f>
        <v>795.11594294344923</v>
      </c>
      <c r="D232" s="3">
        <f>IFERROR(IPMT($H$11,$B232,$H$10,-$H$9),0)</f>
        <v>1140.9143180279723</v>
      </c>
      <c r="E232" s="2">
        <f>IF(B232/12&gt;$C$10,0,$H$12/12)</f>
        <v>312.5</v>
      </c>
      <c r="F232" s="2">
        <f t="shared" si="12"/>
        <v>83.333333333333329</v>
      </c>
      <c r="G232" s="3">
        <f t="shared" si="13"/>
        <v>2331.8635943047552</v>
      </c>
      <c r="H232" s="2">
        <f t="shared" si="14"/>
        <v>194790.19571899495</v>
      </c>
      <c r="I232" s="26">
        <f t="shared" si="15"/>
        <v>0.33061788412716514</v>
      </c>
    </row>
    <row r="233" spans="2:9">
      <c r="B233" s="1">
        <v>209</v>
      </c>
      <c r="C233" s="3">
        <f>(IFERROR(PPMT($H$11,$B233,$H$10,-$H$9),0))</f>
        <v>799.75411927728624</v>
      </c>
      <c r="D233" s="3">
        <f>IFERROR(IPMT($H$11,$B233,$H$10,-$H$9),0)</f>
        <v>1136.2761416941353</v>
      </c>
      <c r="E233" s="2">
        <f>IF(B233/12&gt;$C$10,0,$H$12/12)</f>
        <v>312.5</v>
      </c>
      <c r="F233" s="2">
        <f t="shared" si="12"/>
        <v>83.333333333333329</v>
      </c>
      <c r="G233" s="3">
        <f t="shared" si="13"/>
        <v>2331.8635943047552</v>
      </c>
      <c r="H233" s="2">
        <f t="shared" si="14"/>
        <v>193990.44159971765</v>
      </c>
      <c r="I233" s="26">
        <f t="shared" si="15"/>
        <v>0.33336618006969876</v>
      </c>
    </row>
    <row r="234" spans="2:9">
      <c r="B234" s="1">
        <v>210</v>
      </c>
      <c r="C234" s="3">
        <f>(IFERROR(PPMT($H$11,$B234,$H$10,-$H$9),0))</f>
        <v>804.41935163973744</v>
      </c>
      <c r="D234" s="3">
        <f>IFERROR(IPMT($H$11,$B234,$H$10,-$H$9),0)</f>
        <v>1131.6109093316841</v>
      </c>
      <c r="E234" s="2">
        <f>IF(B234/12&gt;$C$10,0,$H$12/12)</f>
        <v>312.5</v>
      </c>
      <c r="F234" s="2">
        <f t="shared" si="12"/>
        <v>83.333333333333329</v>
      </c>
      <c r="G234" s="3">
        <f t="shared" si="13"/>
        <v>2331.8635943047552</v>
      </c>
      <c r="H234" s="2">
        <f t="shared" si="14"/>
        <v>193186.0222480779</v>
      </c>
      <c r="I234" s="26">
        <f t="shared" si="15"/>
        <v>0.3361305077385639</v>
      </c>
    </row>
    <row r="235" spans="2:9">
      <c r="B235" s="1">
        <v>211</v>
      </c>
      <c r="C235" s="3">
        <f>(IFERROR(PPMT($H$11,$B235,$H$10,-$H$9),0))</f>
        <v>809.11179785763579</v>
      </c>
      <c r="D235" s="3">
        <f>IFERROR(IPMT($H$11,$B235,$H$10,-$H$9),0)</f>
        <v>1126.9184631137857</v>
      </c>
      <c r="E235" s="2">
        <f>IF(B235/12&gt;$C$10,0,$H$12/12)</f>
        <v>312.5</v>
      </c>
      <c r="F235" s="2">
        <f t="shared" si="12"/>
        <v>83.333333333333329</v>
      </c>
      <c r="G235" s="3">
        <f t="shared" si="13"/>
        <v>2331.8635943047552</v>
      </c>
      <c r="H235" s="2">
        <f t="shared" si="14"/>
        <v>192376.91045022028</v>
      </c>
      <c r="I235" s="26">
        <f t="shared" si="15"/>
        <v>0.33891096065216397</v>
      </c>
    </row>
    <row r="236" spans="2:9">
      <c r="B236" s="1">
        <v>212</v>
      </c>
      <c r="C236" s="3">
        <f>(IFERROR(PPMT($H$11,$B236,$H$10,-$H$9),0))</f>
        <v>813.8316166784723</v>
      </c>
      <c r="D236" s="3">
        <f>IFERROR(IPMT($H$11,$B236,$H$10,-$H$9),0)</f>
        <v>1122.1986442929492</v>
      </c>
      <c r="E236" s="2">
        <f>IF(B236/12&gt;$C$10,0,$H$12/12)</f>
        <v>312.5</v>
      </c>
      <c r="F236" s="2">
        <f t="shared" si="12"/>
        <v>83.333333333333329</v>
      </c>
      <c r="G236" s="3">
        <f t="shared" si="13"/>
        <v>2331.8635943047552</v>
      </c>
      <c r="H236" s="2">
        <f t="shared" si="14"/>
        <v>191563.0788335418</v>
      </c>
      <c r="I236" s="26">
        <f t="shared" si="15"/>
        <v>0.34170763287442679</v>
      </c>
    </row>
    <row r="237" spans="2:9">
      <c r="B237" s="1">
        <v>213</v>
      </c>
      <c r="C237" s="3">
        <f>(IFERROR(PPMT($H$11,$B237,$H$10,-$H$9),0))</f>
        <v>818.57896777576343</v>
      </c>
      <c r="D237" s="3">
        <f>IFERROR(IPMT($H$11,$B237,$H$10,-$H$9),0)</f>
        <v>1117.4512931956581</v>
      </c>
      <c r="E237" s="2">
        <f>IF(B237/12&gt;$C$10,0,$H$12/12)</f>
        <v>312.5</v>
      </c>
      <c r="F237" s="2">
        <f t="shared" si="12"/>
        <v>83.333333333333329</v>
      </c>
      <c r="G237" s="3">
        <f t="shared" si="13"/>
        <v>2331.8635943047552</v>
      </c>
      <c r="H237" s="2">
        <f t="shared" si="14"/>
        <v>190744.49986576603</v>
      </c>
      <c r="I237" s="26">
        <f t="shared" si="15"/>
        <v>0.34452061901798614</v>
      </c>
    </row>
    <row r="238" spans="2:9">
      <c r="B238" s="1">
        <v>214</v>
      </c>
      <c r="C238" s="3">
        <f>(IFERROR(PPMT($H$11,$B238,$H$10,-$H$9),0))</f>
        <v>823.35401175445509</v>
      </c>
      <c r="D238" s="3">
        <f>IFERROR(IPMT($H$11,$B238,$H$10,-$H$9),0)</f>
        <v>1112.6762492169664</v>
      </c>
      <c r="E238" s="2">
        <f>IF(B238/12&gt;$C$10,0,$H$12/12)</f>
        <v>312.5</v>
      </c>
      <c r="F238" s="2">
        <f t="shared" si="12"/>
        <v>83.333333333333329</v>
      </c>
      <c r="G238" s="3">
        <f t="shared" si="13"/>
        <v>2331.8635943047552</v>
      </c>
      <c r="H238" s="2">
        <f t="shared" si="14"/>
        <v>189921.14585401159</v>
      </c>
      <c r="I238" s="26">
        <f t="shared" si="15"/>
        <v>0.34735001424738288</v>
      </c>
    </row>
    <row r="239" spans="2:9">
      <c r="B239" s="1">
        <v>215</v>
      </c>
      <c r="C239" s="3">
        <f>(IFERROR(PPMT($H$11,$B239,$H$10,-$H$9),0))</f>
        <v>828.15691015635616</v>
      </c>
      <c r="D239" s="3">
        <f>IFERROR(IPMT($H$11,$B239,$H$10,-$H$9),0)</f>
        <v>1107.8733508150654</v>
      </c>
      <c r="E239" s="2">
        <f>IF(B239/12&gt;$C$10,0,$H$12/12)</f>
        <v>312.5</v>
      </c>
      <c r="F239" s="2">
        <f t="shared" si="12"/>
        <v>83.333333333333329</v>
      </c>
      <c r="G239" s="3">
        <f t="shared" si="13"/>
        <v>2331.8635943047552</v>
      </c>
      <c r="H239" s="2">
        <f t="shared" si="14"/>
        <v>189092.98894385522</v>
      </c>
      <c r="I239" s="26">
        <f t="shared" si="15"/>
        <v>0.35019591428228447</v>
      </c>
    </row>
    <row r="240" spans="2:9">
      <c r="B240" s="1">
        <v>216</v>
      </c>
      <c r="C240" s="3">
        <f>(IFERROR(PPMT($H$11,$B240,$H$10,-$H$9),0))</f>
        <v>832.98782546560096</v>
      </c>
      <c r="D240" s="3">
        <f>IFERROR(IPMT($H$11,$B240,$H$10,-$H$9),0)</f>
        <v>1103.0424355058205</v>
      </c>
      <c r="E240" s="2">
        <f>IF(B240/12&gt;$C$10,0,$H$12/12)</f>
        <v>312.5</v>
      </c>
      <c r="F240" s="2">
        <f t="shared" si="12"/>
        <v>83.333333333333329</v>
      </c>
      <c r="G240" s="3">
        <f t="shared" si="13"/>
        <v>2331.8635943047552</v>
      </c>
      <c r="H240" s="2">
        <f t="shared" si="14"/>
        <v>188260.00111838963</v>
      </c>
      <c r="I240" s="26">
        <f t="shared" si="15"/>
        <v>0.35305841540072291</v>
      </c>
    </row>
    <row r="241" spans="2:9">
      <c r="B241" s="1">
        <v>217</v>
      </c>
      <c r="C241" s="3">
        <f>(IFERROR(PPMT($H$11,$B241,$H$10,-$H$9),0))</f>
        <v>837.8469211141512</v>
      </c>
      <c r="D241" s="3">
        <f>IFERROR(IPMT($H$11,$B241,$H$10,-$H$9),0)</f>
        <v>1098.1833398572703</v>
      </c>
      <c r="E241" s="2">
        <f>IF(B241/12&gt;$C$10,0,$H$12/12)</f>
        <v>312.5</v>
      </c>
      <c r="F241" s="2">
        <f t="shared" si="12"/>
        <v>83.333333333333329</v>
      </c>
      <c r="G241" s="3">
        <f t="shared" si="13"/>
        <v>2331.8635943047552</v>
      </c>
      <c r="H241" s="2">
        <f t="shared" si="14"/>
        <v>187422.15419727546</v>
      </c>
      <c r="I241" s="26">
        <f t="shared" si="15"/>
        <v>0.35593761444235233</v>
      </c>
    </row>
    <row r="242" spans="2:9">
      <c r="B242" s="1">
        <v>218</v>
      </c>
      <c r="C242" s="3">
        <f>(IFERROR(PPMT($H$11,$B242,$H$10,-$H$9),0))</f>
        <v>842.73436148731707</v>
      </c>
      <c r="D242" s="3">
        <f>IFERROR(IPMT($H$11,$B242,$H$10,-$H$9),0)</f>
        <v>1093.2958994841044</v>
      </c>
      <c r="E242" s="2">
        <f>IF(B242/12&gt;$C$10,0,$H$12/12)</f>
        <v>312.5</v>
      </c>
      <c r="F242" s="2">
        <f t="shared" si="12"/>
        <v>83.333333333333329</v>
      </c>
      <c r="G242" s="3">
        <f t="shared" si="13"/>
        <v>2331.8635943047552</v>
      </c>
      <c r="H242" s="2">
        <f t="shared" si="14"/>
        <v>186579.41983578814</v>
      </c>
      <c r="I242" s="26">
        <f t="shared" si="15"/>
        <v>0.3588336088117246</v>
      </c>
    </row>
    <row r="243" spans="2:9">
      <c r="B243" s="1">
        <v>219</v>
      </c>
      <c r="C243" s="3">
        <f>(IFERROR(PPMT($H$11,$B243,$H$10,-$H$9),0))</f>
        <v>847.65031192932634</v>
      </c>
      <c r="D243" s="3">
        <f>IFERROR(IPMT($H$11,$B243,$H$10,-$H$9),0)</f>
        <v>1088.3799490420952</v>
      </c>
      <c r="E243" s="2">
        <f>IF(B243/12&gt;$C$10,0,$H$12/12)</f>
        <v>312.5</v>
      </c>
      <c r="F243" s="2">
        <f t="shared" si="12"/>
        <v>83.333333333333329</v>
      </c>
      <c r="G243" s="3">
        <f t="shared" si="13"/>
        <v>2331.8635943047552</v>
      </c>
      <c r="H243" s="2">
        <f t="shared" si="14"/>
        <v>185731.76952385882</v>
      </c>
      <c r="I243" s="26">
        <f t="shared" si="15"/>
        <v>0.3617464964815848</v>
      </c>
    </row>
    <row r="244" spans="2:9">
      <c r="B244" s="1">
        <v>220</v>
      </c>
      <c r="C244" s="3">
        <f>(IFERROR(PPMT($H$11,$B244,$H$10,-$H$9),0))</f>
        <v>852.59493874891382</v>
      </c>
      <c r="D244" s="3">
        <f>IFERROR(IPMT($H$11,$B244,$H$10,-$H$9),0)</f>
        <v>1083.4353222225077</v>
      </c>
      <c r="E244" s="2">
        <f>IF(B244/12&gt;$C$10,0,$H$12/12)</f>
        <v>312.5</v>
      </c>
      <c r="F244" s="2">
        <f t="shared" si="12"/>
        <v>83.333333333333329</v>
      </c>
      <c r="G244" s="3">
        <f t="shared" si="13"/>
        <v>2331.8635943047552</v>
      </c>
      <c r="H244" s="2">
        <f t="shared" si="14"/>
        <v>184879.1745851099</v>
      </c>
      <c r="I244" s="26">
        <f t="shared" si="15"/>
        <v>0.36467637599618591</v>
      </c>
    </row>
    <row r="245" spans="2:9">
      <c r="B245" s="1">
        <v>221</v>
      </c>
      <c r="C245" s="3">
        <f>(IFERROR(PPMT($H$11,$B245,$H$10,-$H$9),0))</f>
        <v>857.56840922494962</v>
      </c>
      <c r="D245" s="3">
        <f>IFERROR(IPMT($H$11,$B245,$H$10,-$H$9),0)</f>
        <v>1078.4618517464719</v>
      </c>
      <c r="E245" s="2">
        <f>IF(B245/12&gt;$C$10,0,$H$12/12)</f>
        <v>312.5</v>
      </c>
      <c r="F245" s="2">
        <f t="shared" si="12"/>
        <v>83.333333333333329</v>
      </c>
      <c r="G245" s="3">
        <f t="shared" si="13"/>
        <v>2331.8635943047552</v>
      </c>
      <c r="H245" s="2">
        <f t="shared" si="14"/>
        <v>184021.60617588495</v>
      </c>
      <c r="I245" s="26">
        <f t="shared" si="15"/>
        <v>0.36762334647462214</v>
      </c>
    </row>
    <row r="246" spans="2:9">
      <c r="B246" s="1">
        <v>222</v>
      </c>
      <c r="C246" s="3">
        <f>(IFERROR(PPMT($H$11,$B246,$H$10,-$H$9),0))</f>
        <v>862.57089161209456</v>
      </c>
      <c r="D246" s="3">
        <f>IFERROR(IPMT($H$11,$B246,$H$10,-$H$9),0)</f>
        <v>1073.459369359327</v>
      </c>
      <c r="E246" s="2">
        <f>IF(B246/12&gt;$C$10,0,$H$12/12)</f>
        <v>312.5</v>
      </c>
      <c r="F246" s="2">
        <f t="shared" si="12"/>
        <v>83.333333333333329</v>
      </c>
      <c r="G246" s="3">
        <f t="shared" si="13"/>
        <v>2331.8635943047552</v>
      </c>
      <c r="H246" s="2">
        <f t="shared" si="14"/>
        <v>183159.03528427286</v>
      </c>
      <c r="I246" s="26">
        <f t="shared" si="15"/>
        <v>0.37058750761418263</v>
      </c>
    </row>
    <row r="247" spans="2:9">
      <c r="B247" s="1">
        <v>223</v>
      </c>
      <c r="C247" s="3">
        <f>(IFERROR(PPMT($H$11,$B247,$H$10,-$H$9),0))</f>
        <v>867.60255514649907</v>
      </c>
      <c r="D247" s="3">
        <f>IFERROR(IPMT($H$11,$B247,$H$10,-$H$9),0)</f>
        <v>1068.4277058249224</v>
      </c>
      <c r="E247" s="2">
        <f>IF(B247/12&gt;$C$10,0,$H$12/12)</f>
        <v>312.5</v>
      </c>
      <c r="F247" s="2">
        <f t="shared" si="12"/>
        <v>83.333333333333329</v>
      </c>
      <c r="G247" s="3">
        <f t="shared" si="13"/>
        <v>2331.8635943047552</v>
      </c>
      <c r="H247" s="2">
        <f t="shared" si="14"/>
        <v>182291.43272912636</v>
      </c>
      <c r="I247" s="26">
        <f t="shared" si="15"/>
        <v>0.37356895969372383</v>
      </c>
    </row>
    <row r="248" spans="2:9">
      <c r="B248" s="1">
        <v>224</v>
      </c>
      <c r="C248" s="3">
        <f>(IFERROR(PPMT($H$11,$B248,$H$10,-$H$9),0))</f>
        <v>872.66357005152008</v>
      </c>
      <c r="D248" s="3">
        <f>IFERROR(IPMT($H$11,$B248,$H$10,-$H$9),0)</f>
        <v>1063.3666909199014</v>
      </c>
      <c r="E248" s="2">
        <f>IF(B248/12&gt;$C$10,0,$H$12/12)</f>
        <v>312.5</v>
      </c>
      <c r="F248" s="2">
        <f t="shared" si="12"/>
        <v>83.333333333333329</v>
      </c>
      <c r="G248" s="3">
        <f t="shared" si="13"/>
        <v>2331.8635943047552</v>
      </c>
      <c r="H248" s="2">
        <f t="shared" si="14"/>
        <v>181418.76915907484</v>
      </c>
      <c r="I248" s="26">
        <f t="shared" si="15"/>
        <v>0.37656780357706238</v>
      </c>
    </row>
    <row r="249" spans="2:9">
      <c r="B249" s="1">
        <v>225</v>
      </c>
      <c r="C249" s="3">
        <f>(IFERROR(PPMT($H$11,$B249,$H$10,-$H$9),0))</f>
        <v>877.75410754348673</v>
      </c>
      <c r="D249" s="3">
        <f>IFERROR(IPMT($H$11,$B249,$H$10,-$H$9),0)</f>
        <v>1058.2761534279348</v>
      </c>
      <c r="E249" s="2">
        <f>IF(B249/12&gt;$C$10,0,$H$12/12)</f>
        <v>312.5</v>
      </c>
      <c r="F249" s="2">
        <f t="shared" si="12"/>
        <v>83.333333333333329</v>
      </c>
      <c r="G249" s="3">
        <f t="shared" si="13"/>
        <v>2331.8635943047552</v>
      </c>
      <c r="H249" s="2">
        <f t="shared" si="14"/>
        <v>180541.01505153134</v>
      </c>
      <c r="I249" s="26">
        <f t="shared" si="15"/>
        <v>0.37958414071638713</v>
      </c>
    </row>
    <row r="250" spans="2:9">
      <c r="B250" s="1">
        <v>226</v>
      </c>
      <c r="C250" s="3">
        <f>(IFERROR(PPMT($H$11,$B250,$H$10,-$H$9),0))</f>
        <v>882.87433983749042</v>
      </c>
      <c r="D250" s="3">
        <f>IFERROR(IPMT($H$11,$B250,$H$10,-$H$9),0)</f>
        <v>1053.1559211339311</v>
      </c>
      <c r="E250" s="2">
        <f>IF(B250/12&gt;$C$10,0,$H$12/12)</f>
        <v>312.5</v>
      </c>
      <c r="F250" s="2">
        <f t="shared" si="12"/>
        <v>83.333333333333329</v>
      </c>
      <c r="G250" s="3">
        <f t="shared" si="13"/>
        <v>2331.8635943047552</v>
      </c>
      <c r="H250" s="2">
        <f t="shared" si="14"/>
        <v>179658.14071169385</v>
      </c>
      <c r="I250" s="26">
        <f t="shared" si="15"/>
        <v>0.38261807315569124</v>
      </c>
    </row>
    <row r="251" spans="2:9">
      <c r="B251" s="1">
        <v>227</v>
      </c>
      <c r="C251" s="3">
        <f>(IFERROR(PPMT($H$11,$B251,$H$10,-$H$9),0))</f>
        <v>888.02444015320907</v>
      </c>
      <c r="D251" s="3">
        <f>IFERROR(IPMT($H$11,$B251,$H$10,-$H$9),0)</f>
        <v>1048.0058208182124</v>
      </c>
      <c r="E251" s="2">
        <f>IF(B251/12&gt;$C$10,0,$H$12/12)</f>
        <v>312.5</v>
      </c>
      <c r="F251" s="2">
        <f t="shared" si="12"/>
        <v>83.333333333333329</v>
      </c>
      <c r="G251" s="3">
        <f t="shared" si="13"/>
        <v>2331.8635943047552</v>
      </c>
      <c r="H251" s="2">
        <f t="shared" si="14"/>
        <v>178770.11627154064</v>
      </c>
      <c r="I251" s="26">
        <f t="shared" si="15"/>
        <v>0.38566970353422458</v>
      </c>
    </row>
    <row r="252" spans="2:9">
      <c r="B252" s="1">
        <v>228</v>
      </c>
      <c r="C252" s="3">
        <f>(IFERROR(PPMT($H$11,$B252,$H$10,-$H$9),0))</f>
        <v>893.20458272076917</v>
      </c>
      <c r="D252" s="3">
        <f>IFERROR(IPMT($H$11,$B252,$H$10,-$H$9),0)</f>
        <v>1042.8256782506523</v>
      </c>
      <c r="E252" s="2">
        <f>IF(B252/12&gt;$C$10,0,$H$12/12)</f>
        <v>312.5</v>
      </c>
      <c r="F252" s="2">
        <f t="shared" si="12"/>
        <v>83.333333333333329</v>
      </c>
      <c r="G252" s="3">
        <f t="shared" si="13"/>
        <v>2331.8635943047552</v>
      </c>
      <c r="H252" s="2">
        <f t="shared" si="14"/>
        <v>177876.91168881988</v>
      </c>
      <c r="I252" s="26">
        <f t="shared" si="15"/>
        <v>0.38873913508996605</v>
      </c>
    </row>
    <row r="253" spans="2:9">
      <c r="B253" s="1">
        <v>229</v>
      </c>
      <c r="C253" s="3">
        <f>(IFERROR(PPMT($H$11,$B253,$H$10,-$H$9),0))</f>
        <v>898.41494278664163</v>
      </c>
      <c r="D253" s="3">
        <f>IFERROR(IPMT($H$11,$B253,$H$10,-$H$9),0)</f>
        <v>1037.6153181847799</v>
      </c>
      <c r="E253" s="2">
        <f>IF(B253/12&gt;$C$10,0,$H$12/12)</f>
        <v>312.5</v>
      </c>
      <c r="F253" s="2">
        <f t="shared" si="12"/>
        <v>83.333333333333329</v>
      </c>
      <c r="G253" s="3">
        <f t="shared" si="13"/>
        <v>2331.8635943047552</v>
      </c>
      <c r="H253" s="2">
        <f t="shared" si="14"/>
        <v>176978.49674603323</v>
      </c>
      <c r="I253" s="26">
        <f t="shared" si="15"/>
        <v>0.39182647166311607</v>
      </c>
    </row>
    <row r="254" spans="2:9">
      <c r="B254" s="1">
        <v>230</v>
      </c>
      <c r="C254" s="3">
        <f>(IFERROR(PPMT($H$11,$B254,$H$10,-$H$9),0))</f>
        <v>903.65569661956397</v>
      </c>
      <c r="D254" s="3">
        <f>IFERROR(IPMT($H$11,$B254,$H$10,-$H$9),0)</f>
        <v>1032.3745643518575</v>
      </c>
      <c r="E254" s="2">
        <f>IF(B254/12&gt;$C$10,0,$H$12/12)</f>
        <v>312.5</v>
      </c>
      <c r="F254" s="2">
        <f t="shared" si="12"/>
        <v>83.333333333333329</v>
      </c>
      <c r="G254" s="3">
        <f t="shared" si="13"/>
        <v>2331.8635943047552</v>
      </c>
      <c r="H254" s="2">
        <f t="shared" si="14"/>
        <v>176074.84104941366</v>
      </c>
      <c r="I254" s="26">
        <f t="shared" si="15"/>
        <v>0.39493181769960939</v>
      </c>
    </row>
    <row r="255" spans="2:9">
      <c r="B255" s="1">
        <v>231</v>
      </c>
      <c r="C255" s="3">
        <f>(IFERROR(PPMT($H$11,$B255,$H$10,-$H$9),0))</f>
        <v>908.92702151651042</v>
      </c>
      <c r="D255" s="3">
        <f>IFERROR(IPMT($H$11,$B255,$H$10,-$H$9),0)</f>
        <v>1027.1032394549111</v>
      </c>
      <c r="E255" s="2">
        <f>IF(B255/12&gt;$C$10,0,$H$12/12)</f>
        <v>312.5</v>
      </c>
      <c r="F255" s="2">
        <f t="shared" si="12"/>
        <v>83.333333333333329</v>
      </c>
      <c r="G255" s="3">
        <f t="shared" si="13"/>
        <v>2331.8635943047552</v>
      </c>
      <c r="H255" s="2">
        <f t="shared" si="14"/>
        <v>175165.91402789715</v>
      </c>
      <c r="I255" s="26">
        <f t="shared" si="15"/>
        <v>0.39805527825464898</v>
      </c>
    </row>
    <row r="256" spans="2:9">
      <c r="B256" s="1">
        <v>232</v>
      </c>
      <c r="C256" s="3">
        <f>(IFERROR(PPMT($H$11,$B256,$H$10,-$H$9),0))</f>
        <v>914.22909580869066</v>
      </c>
      <c r="D256" s="3">
        <f>IFERROR(IPMT($H$11,$B256,$H$10,-$H$9),0)</f>
        <v>1021.8011651627309</v>
      </c>
      <c r="E256" s="2">
        <f>IF(B256/12&gt;$C$10,0,$H$12/12)</f>
        <v>312.5</v>
      </c>
      <c r="F256" s="2">
        <f t="shared" si="12"/>
        <v>83.333333333333329</v>
      </c>
      <c r="G256" s="3">
        <f t="shared" si="13"/>
        <v>2331.8635943047552</v>
      </c>
      <c r="H256" s="2">
        <f t="shared" si="14"/>
        <v>174251.68493208845</v>
      </c>
      <c r="I256" s="26">
        <f t="shared" si="15"/>
        <v>0.40119695899625962</v>
      </c>
    </row>
    <row r="257" spans="2:9">
      <c r="B257" s="1">
        <v>233</v>
      </c>
      <c r="C257" s="3">
        <f>(IFERROR(PPMT($H$11,$B257,$H$10,-$H$9),0))</f>
        <v>919.56209886757472</v>
      </c>
      <c r="D257" s="3">
        <f>IFERROR(IPMT($H$11,$B257,$H$10,-$H$9),0)</f>
        <v>1016.4681621038468</v>
      </c>
      <c r="E257" s="2">
        <f>IF(B257/12&gt;$C$10,0,$H$12/12)</f>
        <v>312.5</v>
      </c>
      <c r="F257" s="2">
        <f t="shared" si="12"/>
        <v>83.333333333333329</v>
      </c>
      <c r="G257" s="3">
        <f t="shared" si="13"/>
        <v>2331.8635943047552</v>
      </c>
      <c r="H257" s="2">
        <f t="shared" si="14"/>
        <v>173332.12283322087</v>
      </c>
      <c r="I257" s="26">
        <f t="shared" si="15"/>
        <v>0.40435696620886297</v>
      </c>
    </row>
    <row r="258" spans="2:9">
      <c r="B258" s="1">
        <v>234</v>
      </c>
      <c r="C258" s="3">
        <f>(IFERROR(PPMT($H$11,$B258,$H$10,-$H$9),0))</f>
        <v>924.9262111109698</v>
      </c>
      <c r="D258" s="3">
        <f>IFERROR(IPMT($H$11,$B258,$H$10,-$H$9),0)</f>
        <v>1011.1040498604517</v>
      </c>
      <c r="E258" s="2">
        <f>IF(B258/12&gt;$C$10,0,$H$12/12)</f>
        <v>312.5</v>
      </c>
      <c r="F258" s="2">
        <f t="shared" si="12"/>
        <v>83.333333333333329</v>
      </c>
      <c r="G258" s="3">
        <f t="shared" si="13"/>
        <v>2331.8635943047552</v>
      </c>
      <c r="H258" s="2">
        <f t="shared" si="14"/>
        <v>172407.19662210991</v>
      </c>
      <c r="I258" s="26">
        <f t="shared" si="15"/>
        <v>0.40753540679687317</v>
      </c>
    </row>
    <row r="259" spans="2:9">
      <c r="B259" s="1">
        <v>235</v>
      </c>
      <c r="C259" s="3">
        <f>(IFERROR(PPMT($H$11,$B259,$H$10,-$H$9),0))</f>
        <v>930.32161400911536</v>
      </c>
      <c r="D259" s="3">
        <f>IFERROR(IPMT($H$11,$B259,$H$10,-$H$9),0)</f>
        <v>1005.7086469623061</v>
      </c>
      <c r="E259" s="2">
        <f>IF(B259/12&gt;$C$10,0,$H$12/12)</f>
        <v>312.5</v>
      </c>
      <c r="F259" s="2">
        <f t="shared" si="12"/>
        <v>83.333333333333329</v>
      </c>
      <c r="G259" s="3">
        <f t="shared" si="13"/>
        <v>2331.8635943047552</v>
      </c>
      <c r="H259" s="2">
        <f t="shared" si="14"/>
        <v>171476.87500810079</v>
      </c>
      <c r="I259" s="26">
        <f t="shared" si="15"/>
        <v>0.41073238828831343</v>
      </c>
    </row>
    <row r="260" spans="2:9">
      <c r="B260" s="1">
        <v>236</v>
      </c>
      <c r="C260" s="3">
        <f>(IFERROR(PPMT($H$11,$B260,$H$10,-$H$9),0))</f>
        <v>935.74849009083641</v>
      </c>
      <c r="D260" s="3">
        <f>IFERROR(IPMT($H$11,$B260,$H$10,-$H$9),0)</f>
        <v>1000.2817708805851</v>
      </c>
      <c r="E260" s="2">
        <f>IF(B260/12&gt;$C$10,0,$H$12/12)</f>
        <v>312.5</v>
      </c>
      <c r="F260" s="2">
        <f t="shared" si="12"/>
        <v>83.333333333333329</v>
      </c>
      <c r="G260" s="3">
        <f t="shared" si="13"/>
        <v>2331.8635943047552</v>
      </c>
      <c r="H260" s="2">
        <f t="shared" si="14"/>
        <v>170541.12651800996</v>
      </c>
      <c r="I260" s="26">
        <f t="shared" si="15"/>
        <v>0.41394801883845378</v>
      </c>
    </row>
    <row r="261" spans="2:9">
      <c r="B261" s="1">
        <v>237</v>
      </c>
      <c r="C261" s="3">
        <f>(IFERROR(PPMT($H$11,$B261,$H$10,-$H$9),0))</f>
        <v>941.20702294969965</v>
      </c>
      <c r="D261" s="3">
        <f>IFERROR(IPMT($H$11,$B261,$H$10,-$H$9),0)</f>
        <v>994.82323802172186</v>
      </c>
      <c r="E261" s="2">
        <f>IF(B261/12&gt;$C$10,0,$H$12/12)</f>
        <v>312.5</v>
      </c>
      <c r="F261" s="2">
        <f t="shared" si="12"/>
        <v>83.333333333333329</v>
      </c>
      <c r="G261" s="3">
        <f t="shared" si="13"/>
        <v>2331.8635943047552</v>
      </c>
      <c r="H261" s="2">
        <f t="shared" si="14"/>
        <v>169599.91949506025</v>
      </c>
      <c r="I261" s="26">
        <f t="shared" si="15"/>
        <v>0.41718240723346994</v>
      </c>
    </row>
    <row r="262" spans="2:9">
      <c r="B262" s="1">
        <v>238</v>
      </c>
      <c r="C262" s="3">
        <f>(IFERROR(PPMT($H$11,$B262,$H$10,-$H$9),0))</f>
        <v>946.69739725023953</v>
      </c>
      <c r="D262" s="3">
        <f>IFERROR(IPMT($H$11,$B262,$H$10,-$H$9),0)</f>
        <v>989.33286372118198</v>
      </c>
      <c r="E262" s="2">
        <f>IF(B262/12&gt;$C$10,0,$H$12/12)</f>
        <v>312.5</v>
      </c>
      <c r="F262" s="2">
        <f t="shared" si="12"/>
        <v>83.333333333333329</v>
      </c>
      <c r="G262" s="3">
        <f t="shared" si="13"/>
        <v>2331.8635943047552</v>
      </c>
      <c r="H262" s="2">
        <f t="shared" si="14"/>
        <v>168653.22209781001</v>
      </c>
      <c r="I262" s="26">
        <f t="shared" si="15"/>
        <v>0.42043566289412371</v>
      </c>
    </row>
    <row r="263" spans="2:9">
      <c r="B263" s="1">
        <v>239</v>
      </c>
      <c r="C263" s="3">
        <f>(IFERROR(PPMT($H$11,$B263,$H$10,-$H$9),0))</f>
        <v>952.21979873419775</v>
      </c>
      <c r="D263" s="3">
        <f>IFERROR(IPMT($H$11,$B263,$H$10,-$H$9),0)</f>
        <v>983.81046223722376</v>
      </c>
      <c r="E263" s="2">
        <f>IF(B263/12&gt;$C$10,0,$H$12/12)</f>
        <v>312.5</v>
      </c>
      <c r="F263" s="2">
        <f t="shared" si="12"/>
        <v>83.333333333333329</v>
      </c>
      <c r="G263" s="3">
        <f t="shared" si="13"/>
        <v>2331.8635943047552</v>
      </c>
      <c r="H263" s="2">
        <f t="shared" si="14"/>
        <v>167701.0022990758</v>
      </c>
      <c r="I263" s="26">
        <f t="shared" si="15"/>
        <v>0.42370789587946461</v>
      </c>
    </row>
    <row r="264" spans="2:9">
      <c r="B264" s="1">
        <v>240</v>
      </c>
      <c r="C264" s="3">
        <f>(IFERROR(PPMT($H$11,$B264,$H$10,-$H$9),0))</f>
        <v>957.77441422681454</v>
      </c>
      <c r="D264" s="3">
        <f>IFERROR(IPMT($H$11,$B264,$H$10,-$H$9),0)</f>
        <v>978.25584674460697</v>
      </c>
      <c r="E264" s="2">
        <f>IF(B264/12&gt;$C$10,0,$H$12/12)</f>
        <v>312.5</v>
      </c>
      <c r="F264" s="2">
        <f t="shared" si="12"/>
        <v>83.333333333333329</v>
      </c>
      <c r="G264" s="3">
        <f t="shared" si="13"/>
        <v>2331.8635943047552</v>
      </c>
      <c r="H264" s="2">
        <f t="shared" si="14"/>
        <v>166743.22788484898</v>
      </c>
      <c r="I264" s="26">
        <f t="shared" si="15"/>
        <v>0.42699921689055331</v>
      </c>
    </row>
    <row r="265" spans="2:9">
      <c r="B265" s="1">
        <v>241</v>
      </c>
      <c r="C265" s="3">
        <f>(IFERROR(PPMT($H$11,$B265,$H$10,-$H$9),0))</f>
        <v>963.36143164313728</v>
      </c>
      <c r="D265" s="3">
        <f>IFERROR(IPMT($H$11,$B265,$H$10,-$H$9),0)</f>
        <v>972.66882932828423</v>
      </c>
      <c r="E265" s="2">
        <f>IF(B265/12&gt;$C$10,0,$H$12/12)</f>
        <v>312.5</v>
      </c>
      <c r="F265" s="2">
        <f t="shared" si="12"/>
        <v>83.333333333333329</v>
      </c>
      <c r="G265" s="3">
        <f t="shared" si="13"/>
        <v>2331.8635943047552</v>
      </c>
      <c r="H265" s="2">
        <f t="shared" si="14"/>
        <v>165779.86645320585</v>
      </c>
      <c r="I265" s="26">
        <f t="shared" si="15"/>
        <v>0.43030973727420674</v>
      </c>
    </row>
    <row r="266" spans="2:9">
      <c r="B266" s="1">
        <v>242</v>
      </c>
      <c r="C266" s="3">
        <f>(IFERROR(PPMT($H$11,$B266,$H$10,-$H$9),0))</f>
        <v>968.98103999439024</v>
      </c>
      <c r="D266" s="3">
        <f>IFERROR(IPMT($H$11,$B266,$H$10,-$H$9),0)</f>
        <v>967.04922097703127</v>
      </c>
      <c r="E266" s="2">
        <f>IF(B266/12&gt;$C$10,0,$H$12/12)</f>
        <v>312.5</v>
      </c>
      <c r="F266" s="2">
        <f t="shared" si="12"/>
        <v>83.333333333333329</v>
      </c>
      <c r="G266" s="3">
        <f t="shared" si="13"/>
        <v>2331.8635943047552</v>
      </c>
      <c r="H266" s="2">
        <f t="shared" si="14"/>
        <v>164810.88541321145</v>
      </c>
      <c r="I266" s="26">
        <f t="shared" si="15"/>
        <v>0.43363956902676476</v>
      </c>
    </row>
    <row r="267" spans="2:9">
      <c r="B267" s="1">
        <v>243</v>
      </c>
      <c r="C267" s="3">
        <f>(IFERROR(PPMT($H$11,$B267,$H$10,-$H$9),0))</f>
        <v>974.63342939435756</v>
      </c>
      <c r="D267" s="3">
        <f>IFERROR(IPMT($H$11,$B267,$H$10,-$H$9),0)</f>
        <v>961.39683157706395</v>
      </c>
      <c r="E267" s="2">
        <f>IF(B267/12&gt;$C$10,0,$H$12/12)</f>
        <v>312.5</v>
      </c>
      <c r="F267" s="2">
        <f t="shared" si="12"/>
        <v>83.333333333333329</v>
      </c>
      <c r="G267" s="3">
        <f t="shared" si="13"/>
        <v>2331.8635943047552</v>
      </c>
      <c r="H267" s="2">
        <f t="shared" si="14"/>
        <v>163836.25198381708</v>
      </c>
      <c r="I267" s="26">
        <f t="shared" si="15"/>
        <v>0.43698882479787943</v>
      </c>
    </row>
    <row r="268" spans="2:9">
      <c r="B268" s="1">
        <v>244</v>
      </c>
      <c r="C268" s="3">
        <f>(IFERROR(PPMT($H$11,$B268,$H$10,-$H$9),0))</f>
        <v>980.3187910658238</v>
      </c>
      <c r="D268" s="3">
        <f>IFERROR(IPMT($H$11,$B268,$H$10,-$H$9),0)</f>
        <v>955.71146990559771</v>
      </c>
      <c r="E268" s="2">
        <f>IF(B268/12&gt;$C$10,0,$H$12/12)</f>
        <v>312.5</v>
      </c>
      <c r="F268" s="2">
        <f t="shared" si="12"/>
        <v>83.333333333333329</v>
      </c>
      <c r="G268" s="3">
        <f t="shared" si="13"/>
        <v>2331.8635943047552</v>
      </c>
      <c r="H268" s="2">
        <f t="shared" si="14"/>
        <v>162855.93319275125</v>
      </c>
      <c r="I268" s="26">
        <f t="shared" si="15"/>
        <v>0.44035761789432559</v>
      </c>
    </row>
    <row r="269" spans="2:9">
      <c r="B269" s="1">
        <v>245</v>
      </c>
      <c r="C269" s="3">
        <f>(IFERROR(PPMT($H$11,$B269,$H$10,-$H$9),0))</f>
        <v>986.03731734704115</v>
      </c>
      <c r="D269" s="3">
        <f>IFERROR(IPMT($H$11,$B269,$H$10,-$H$9),0)</f>
        <v>949.99294362438036</v>
      </c>
      <c r="E269" s="2">
        <f>IF(B269/12&gt;$C$10,0,$H$12/12)</f>
        <v>312.5</v>
      </c>
      <c r="F269" s="2">
        <f t="shared" si="12"/>
        <v>83.333333333333329</v>
      </c>
      <c r="G269" s="3">
        <f t="shared" si="13"/>
        <v>2331.8635943047552</v>
      </c>
      <c r="H269" s="2">
        <f t="shared" si="14"/>
        <v>161869.89587540421</v>
      </c>
      <c r="I269" s="26">
        <f t="shared" si="15"/>
        <v>0.44374606228383434</v>
      </c>
    </row>
    <row r="270" spans="2:9">
      <c r="B270" s="1">
        <v>246</v>
      </c>
      <c r="C270" s="3">
        <f>(IFERROR(PPMT($H$11,$B270,$H$10,-$H$9),0))</f>
        <v>991.78920169823277</v>
      </c>
      <c r="D270" s="3">
        <f>IFERROR(IPMT($H$11,$B270,$H$10,-$H$9),0)</f>
        <v>944.24105927318874</v>
      </c>
      <c r="E270" s="2">
        <f>IF(B270/12&gt;$C$10,0,$H$12/12)</f>
        <v>312.5</v>
      </c>
      <c r="F270" s="2">
        <f t="shared" si="12"/>
        <v>83.333333333333329</v>
      </c>
      <c r="G270" s="3">
        <f t="shared" si="13"/>
        <v>2331.8635943047552</v>
      </c>
      <c r="H270" s="2">
        <f t="shared" si="14"/>
        <v>160878.10667370597</v>
      </c>
      <c r="I270" s="26">
        <f t="shared" si="15"/>
        <v>0.44715427259894852</v>
      </c>
    </row>
    <row r="271" spans="2:9">
      <c r="B271" s="1">
        <v>247</v>
      </c>
      <c r="C271" s="3">
        <f>(IFERROR(PPMT($H$11,$B271,$H$10,-$H$9),0))</f>
        <v>997.57463870813865</v>
      </c>
      <c r="D271" s="3">
        <f>IFERROR(IPMT($H$11,$B271,$H$10,-$H$9),0)</f>
        <v>938.45562226328286</v>
      </c>
      <c r="E271" s="2">
        <f>IF(B271/12&gt;$C$10,0,$H$12/12)</f>
        <v>312.5</v>
      </c>
      <c r="F271" s="2">
        <f t="shared" si="12"/>
        <v>83.333333333333329</v>
      </c>
      <c r="G271" s="3">
        <f t="shared" si="13"/>
        <v>2331.8635943047552</v>
      </c>
      <c r="H271" s="2">
        <f t="shared" si="14"/>
        <v>159880.53203499783</v>
      </c>
      <c r="I271" s="26">
        <f t="shared" si="15"/>
        <v>0.45058236414090092</v>
      </c>
    </row>
    <row r="272" spans="2:9">
      <c r="B272" s="1">
        <v>248</v>
      </c>
      <c r="C272" s="3">
        <f>(IFERROR(PPMT($H$11,$B272,$H$10,-$H$9),0))</f>
        <v>1003.3938241006035</v>
      </c>
      <c r="D272" s="3">
        <f>IFERROR(IPMT($H$11,$B272,$H$10,-$H$9),0)</f>
        <v>932.63643687081799</v>
      </c>
      <c r="E272" s="2">
        <f>IF(B272/12&gt;$C$10,0,$H$12/12)</f>
        <v>312.5</v>
      </c>
      <c r="F272" s="2">
        <f t="shared" si="12"/>
        <v>83.333333333333329</v>
      </c>
      <c r="G272" s="3">
        <f t="shared" si="13"/>
        <v>2331.8635943047552</v>
      </c>
      <c r="H272" s="2">
        <f t="shared" si="14"/>
        <v>158877.13821089722</v>
      </c>
      <c r="I272" s="26">
        <f t="shared" si="15"/>
        <v>0.45403045288351473</v>
      </c>
    </row>
    <row r="273" spans="2:9">
      <c r="B273" s="1">
        <v>249</v>
      </c>
      <c r="C273" s="3">
        <f>(IFERROR(PPMT($H$11,$B273,$H$10,-$H$9),0))</f>
        <v>1009.2469547411897</v>
      </c>
      <c r="D273" s="3">
        <f>IFERROR(IPMT($H$11,$B273,$H$10,-$H$9),0)</f>
        <v>926.7833062302318</v>
      </c>
      <c r="E273" s="2">
        <f>IF(B273/12&gt;$C$10,0,$H$12/12)</f>
        <v>312.5</v>
      </c>
      <c r="F273" s="2">
        <f t="shared" si="12"/>
        <v>83.333333333333329</v>
      </c>
      <c r="G273" s="3">
        <f t="shared" si="13"/>
        <v>2331.8635943047552</v>
      </c>
      <c r="H273" s="2">
        <f t="shared" si="14"/>
        <v>157867.89125615603</v>
      </c>
      <c r="I273" s="26">
        <f t="shared" si="15"/>
        <v>0.45749865547712704</v>
      </c>
    </row>
    <row r="274" spans="2:9">
      <c r="B274" s="1">
        <v>250</v>
      </c>
      <c r="C274" s="3">
        <f>(IFERROR(PPMT($H$11,$B274,$H$10,-$H$9),0))</f>
        <v>1015.134228643848</v>
      </c>
      <c r="D274" s="3">
        <f>IFERROR(IPMT($H$11,$B274,$H$10,-$H$9),0)</f>
        <v>920.89603232757349</v>
      </c>
      <c r="E274" s="2">
        <f>IF(B274/12&gt;$C$10,0,$H$12/12)</f>
        <v>312.5</v>
      </c>
      <c r="F274" s="2">
        <f t="shared" si="12"/>
        <v>83.333333333333329</v>
      </c>
      <c r="G274" s="3">
        <f t="shared" si="13"/>
        <v>2331.8635943047552</v>
      </c>
      <c r="H274" s="2">
        <f t="shared" si="14"/>
        <v>156852.75702751218</v>
      </c>
      <c r="I274" s="26">
        <f t="shared" si="15"/>
        <v>0.46098708925253545</v>
      </c>
    </row>
    <row r="275" spans="2:9">
      <c r="B275" s="1">
        <v>251</v>
      </c>
      <c r="C275" s="3">
        <f>(IFERROR(PPMT($H$11,$B275,$H$10,-$H$9),0))</f>
        <v>1021.0558449776031</v>
      </c>
      <c r="D275" s="3">
        <f>IFERROR(IPMT($H$11,$B275,$H$10,-$H$9),0)</f>
        <v>914.97441599381841</v>
      </c>
      <c r="E275" s="2">
        <f>IF(B275/12&gt;$C$10,0,$H$12/12)</f>
        <v>312.5</v>
      </c>
      <c r="F275" s="2">
        <f t="shared" si="12"/>
        <v>83.333333333333329</v>
      </c>
      <c r="G275" s="3">
        <f t="shared" si="13"/>
        <v>2331.8635943047552</v>
      </c>
      <c r="H275" s="2">
        <f t="shared" si="14"/>
        <v>155831.70118253457</v>
      </c>
      <c r="I275" s="26">
        <f t="shared" si="15"/>
        <v>0.46449587222496713</v>
      </c>
    </row>
    <row r="276" spans="2:9">
      <c r="B276" s="1">
        <v>252</v>
      </c>
      <c r="C276" s="3">
        <f>(IFERROR(PPMT($H$11,$B276,$H$10,-$H$9),0))</f>
        <v>1027.0120040733052</v>
      </c>
      <c r="D276" s="3">
        <f>IFERROR(IPMT($H$11,$B276,$H$10,-$H$9),0)</f>
        <v>909.01825689811631</v>
      </c>
      <c r="E276" s="2">
        <f>IF(B276/12&gt;$C$10,0,$H$12/12)</f>
        <v>312.5</v>
      </c>
      <c r="F276" s="2">
        <f t="shared" si="12"/>
        <v>83.333333333333329</v>
      </c>
      <c r="G276" s="3">
        <f t="shared" si="13"/>
        <v>2331.8635943047552</v>
      </c>
      <c r="H276" s="2">
        <f t="shared" si="14"/>
        <v>154804.68917846127</v>
      </c>
      <c r="I276" s="26">
        <f t="shared" si="15"/>
        <v>0.46802512309807126</v>
      </c>
    </row>
    <row r="277" spans="2:9">
      <c r="B277" s="1">
        <v>253</v>
      </c>
      <c r="C277" s="3">
        <f>(IFERROR(PPMT($H$11,$B277,$H$10,-$H$9),0))</f>
        <v>1033.0029074303991</v>
      </c>
      <c r="D277" s="3">
        <f>IFERROR(IPMT($H$11,$B277,$H$10,-$H$9),0)</f>
        <v>903.02735354102242</v>
      </c>
      <c r="E277" s="2">
        <f>IF(B277/12&gt;$C$10,0,$H$12/12)</f>
        <v>312.5</v>
      </c>
      <c r="F277" s="2">
        <f t="shared" si="12"/>
        <v>83.333333333333329</v>
      </c>
      <c r="G277" s="3">
        <f t="shared" si="13"/>
        <v>2331.8635943047552</v>
      </c>
      <c r="H277" s="2">
        <f t="shared" si="14"/>
        <v>153771.68627103086</v>
      </c>
      <c r="I277" s="26">
        <f t="shared" si="15"/>
        <v>0.47157496126793519</v>
      </c>
    </row>
    <row r="278" spans="2:9">
      <c r="B278" s="1">
        <v>254</v>
      </c>
      <c r="C278" s="3">
        <f>(IFERROR(PPMT($H$11,$B278,$H$10,-$H$9),0))</f>
        <v>1039.0287577237439</v>
      </c>
      <c r="D278" s="3">
        <f>IFERROR(IPMT($H$11,$B278,$H$10,-$H$9),0)</f>
        <v>897.00150324767765</v>
      </c>
      <c r="E278" s="2">
        <f>IF(B278/12&gt;$C$10,0,$H$12/12)</f>
        <v>312.5</v>
      </c>
      <c r="F278" s="2">
        <f t="shared" si="12"/>
        <v>83.333333333333329</v>
      </c>
      <c r="G278" s="3">
        <f t="shared" si="13"/>
        <v>2331.8635943047552</v>
      </c>
      <c r="H278" s="2">
        <f t="shared" si="14"/>
        <v>152732.65751330712</v>
      </c>
      <c r="I278" s="26">
        <f t="shared" si="15"/>
        <v>0.47514550682712331</v>
      </c>
    </row>
    <row r="279" spans="2:9">
      <c r="B279" s="1">
        <v>255</v>
      </c>
      <c r="C279" s="3">
        <f>(IFERROR(PPMT($H$11,$B279,$H$10,-$H$9),0))</f>
        <v>1045.0897588104658</v>
      </c>
      <c r="D279" s="3">
        <f>IFERROR(IPMT($H$11,$B279,$H$10,-$H$9),0)</f>
        <v>890.94050216095582</v>
      </c>
      <c r="E279" s="2">
        <f>IF(B279/12&gt;$C$10,0,$H$12/12)</f>
        <v>312.5</v>
      </c>
      <c r="F279" s="2">
        <f t="shared" si="12"/>
        <v>83.333333333333329</v>
      </c>
      <c r="G279" s="3">
        <f t="shared" si="13"/>
        <v>2331.8635943047552</v>
      </c>
      <c r="H279" s="2">
        <f t="shared" si="14"/>
        <v>151687.56775449665</v>
      </c>
      <c r="I279" s="26">
        <f t="shared" si="15"/>
        <v>0.47873688056874003</v>
      </c>
    </row>
    <row r="280" spans="2:9">
      <c r="B280" s="1">
        <v>256</v>
      </c>
      <c r="C280" s="3">
        <f>(IFERROR(PPMT($H$11,$B280,$H$10,-$H$9),0))</f>
        <v>1051.1861157368608</v>
      </c>
      <c r="D280" s="3">
        <f>IFERROR(IPMT($H$11,$B280,$H$10,-$H$9),0)</f>
        <v>884.84414523456076</v>
      </c>
      <c r="E280" s="2">
        <f>IF(B280/12&gt;$C$10,0,$H$12/12)</f>
        <v>312.5</v>
      </c>
      <c r="F280" s="2">
        <f t="shared" si="12"/>
        <v>83.333333333333329</v>
      </c>
      <c r="G280" s="3">
        <f t="shared" si="13"/>
        <v>2331.8635943047552</v>
      </c>
      <c r="H280" s="2">
        <f t="shared" si="14"/>
        <v>150636.38163875978</v>
      </c>
      <c r="I280" s="26">
        <f t="shared" si="15"/>
        <v>0.48234920399051623</v>
      </c>
    </row>
    <row r="281" spans="2:9">
      <c r="B281" s="1">
        <v>257</v>
      </c>
      <c r="C281" s="3">
        <f>(IFERROR(PPMT($H$11,$B281,$H$10,-$H$9),0))</f>
        <v>1057.3180347453244</v>
      </c>
      <c r="D281" s="3">
        <f>IFERROR(IPMT($H$11,$B281,$H$10,-$H$9),0)</f>
        <v>878.71222622609719</v>
      </c>
      <c r="E281" s="2">
        <f>IF(B281/12&gt;$C$10,0,$H$12/12)</f>
        <v>312.5</v>
      </c>
      <c r="F281" s="2">
        <f t="shared" si="12"/>
        <v>83.333333333333329</v>
      </c>
      <c r="G281" s="3">
        <f t="shared" si="13"/>
        <v>2331.8635943047552</v>
      </c>
      <c r="H281" s="2">
        <f t="shared" si="14"/>
        <v>149579.06360401446</v>
      </c>
      <c r="I281" s="26">
        <f t="shared" si="15"/>
        <v>0.4859825992989194</v>
      </c>
    </row>
    <row r="282" spans="2:9">
      <c r="B282" s="1">
        <v>258</v>
      </c>
      <c r="C282" s="3">
        <f>(IFERROR(PPMT($H$11,$B282,$H$10,-$H$9),0))</f>
        <v>1063.4857232813397</v>
      </c>
      <c r="D282" s="3">
        <f>IFERROR(IPMT($H$11,$B282,$H$10,-$H$9),0)</f>
        <v>872.54453769008171</v>
      </c>
      <c r="E282" s="2">
        <f>IF(B282/12&gt;$C$10,0,$H$12/12)</f>
        <v>312.5</v>
      </c>
      <c r="F282" s="2">
        <f t="shared" ref="F282:F345" si="16">IF(B282/12&gt;$C$10,0,$C$13/12)</f>
        <v>83.333333333333329</v>
      </c>
      <c r="G282" s="3">
        <f t="shared" ref="G282:G345" si="17">C282+D282+E282+F282</f>
        <v>2331.8635943047548</v>
      </c>
      <c r="H282" s="2">
        <f t="shared" si="14"/>
        <v>148515.57788073312</v>
      </c>
      <c r="I282" s="26">
        <f t="shared" si="15"/>
        <v>0.48963718941328827</v>
      </c>
    </row>
    <row r="283" spans="2:9">
      <c r="B283" s="1">
        <v>259</v>
      </c>
      <c r="C283" s="3">
        <f>(IFERROR(PPMT($H$11,$B283,$H$10,-$H$9),0))</f>
        <v>1069.6893900004807</v>
      </c>
      <c r="D283" s="3">
        <f>IFERROR(IPMT($H$11,$B283,$H$10,-$H$9),0)</f>
        <v>866.34087097094084</v>
      </c>
      <c r="E283" s="2">
        <f>IF(B283/12&gt;$C$10,0,$H$12/12)</f>
        <v>312.5</v>
      </c>
      <c r="F283" s="2">
        <f t="shared" si="16"/>
        <v>83.333333333333329</v>
      </c>
      <c r="G283" s="3">
        <f t="shared" si="17"/>
        <v>2331.8635943047552</v>
      </c>
      <c r="H283" s="2">
        <f t="shared" ref="H283:H346" si="18">H282-C283</f>
        <v>147445.88849073264</v>
      </c>
      <c r="I283" s="26">
        <f t="shared" ref="I283:I346" si="19">($C$16-H283)/$C$16</f>
        <v>0.4933130979699909</v>
      </c>
    </row>
    <row r="284" spans="2:9">
      <c r="B284" s="1">
        <v>260</v>
      </c>
      <c r="C284" s="3">
        <f>(IFERROR(PPMT($H$11,$B284,$H$10,-$H$9),0))</f>
        <v>1075.9292447754831</v>
      </c>
      <c r="D284" s="3">
        <f>IFERROR(IPMT($H$11,$B284,$H$10,-$H$9),0)</f>
        <v>860.10101619593843</v>
      </c>
      <c r="E284" s="2">
        <f>IF(B284/12&gt;$C$10,0,$H$12/12)</f>
        <v>312.5</v>
      </c>
      <c r="F284" s="2">
        <f t="shared" si="16"/>
        <v>83.333333333333329</v>
      </c>
      <c r="G284" s="3">
        <f t="shared" si="17"/>
        <v>2331.8635943047552</v>
      </c>
      <c r="H284" s="2">
        <f t="shared" si="18"/>
        <v>146369.95924595717</v>
      </c>
      <c r="I284" s="26">
        <f t="shared" si="19"/>
        <v>0.49701044932660765</v>
      </c>
    </row>
    <row r="285" spans="2:9">
      <c r="B285" s="1">
        <v>261</v>
      </c>
      <c r="C285" s="3">
        <f>(IFERROR(PPMT($H$11,$B285,$H$10,-$H$9),0))</f>
        <v>1082.2054987033405</v>
      </c>
      <c r="D285" s="3">
        <f>IFERROR(IPMT($H$11,$B285,$H$10,-$H$9),0)</f>
        <v>853.82476226808103</v>
      </c>
      <c r="E285" s="2">
        <f>IF(B285/12&gt;$C$10,0,$H$12/12)</f>
        <v>312.5</v>
      </c>
      <c r="F285" s="2">
        <f t="shared" si="16"/>
        <v>83.333333333333329</v>
      </c>
      <c r="G285" s="3">
        <f t="shared" si="17"/>
        <v>2331.8635943047552</v>
      </c>
      <c r="H285" s="2">
        <f t="shared" si="18"/>
        <v>145287.75374725382</v>
      </c>
      <c r="I285" s="26">
        <f t="shared" si="19"/>
        <v>0.50072936856613803</v>
      </c>
    </row>
    <row r="286" spans="2:9">
      <c r="B286" s="1">
        <v>262</v>
      </c>
      <c r="C286" s="3">
        <f>(IFERROR(PPMT($H$11,$B286,$H$10,-$H$9),0))</f>
        <v>1088.5183641124431</v>
      </c>
      <c r="D286" s="3">
        <f>IFERROR(IPMT($H$11,$B286,$H$10,-$H$9),0)</f>
        <v>847.5118968589785</v>
      </c>
      <c r="E286" s="2">
        <f>IF(B286/12&gt;$C$10,0,$H$12/12)</f>
        <v>312.5</v>
      </c>
      <c r="F286" s="2">
        <f t="shared" si="16"/>
        <v>83.333333333333329</v>
      </c>
      <c r="G286" s="3">
        <f t="shared" si="17"/>
        <v>2331.8635943047552</v>
      </c>
      <c r="H286" s="2">
        <f t="shared" si="18"/>
        <v>144199.23538314138</v>
      </c>
      <c r="I286" s="26">
        <f t="shared" si="19"/>
        <v>0.50446998150123235</v>
      </c>
    </row>
    <row r="287" spans="2:9">
      <c r="B287" s="1">
        <v>263</v>
      </c>
      <c r="C287" s="3">
        <f>(IFERROR(PPMT($H$11,$B287,$H$10,-$H$9),0))</f>
        <v>1094.8680545697653</v>
      </c>
      <c r="D287" s="3">
        <f>IFERROR(IPMT($H$11,$B287,$H$10,-$H$9),0)</f>
        <v>841.16220640165636</v>
      </c>
      <c r="E287" s="2">
        <f>IF(B287/12&gt;$C$10,0,$H$12/12)</f>
        <v>312.5</v>
      </c>
      <c r="F287" s="2">
        <f t="shared" si="16"/>
        <v>83.333333333333329</v>
      </c>
      <c r="G287" s="3">
        <f t="shared" si="17"/>
        <v>2331.8635943047552</v>
      </c>
      <c r="H287" s="2">
        <f t="shared" si="18"/>
        <v>143104.36732857162</v>
      </c>
      <c r="I287" s="26">
        <f t="shared" si="19"/>
        <v>0.50823241467844804</v>
      </c>
    </row>
    <row r="288" spans="2:9">
      <c r="B288" s="1">
        <v>264</v>
      </c>
      <c r="C288" s="3">
        <f>(IFERROR(PPMT($H$11,$B288,$H$10,-$H$9),0))</f>
        <v>1101.2547848880884</v>
      </c>
      <c r="D288" s="3">
        <f>IFERROR(IPMT($H$11,$B288,$H$10,-$H$9),0)</f>
        <v>834.77547608333316</v>
      </c>
      <c r="E288" s="2">
        <f>IF(B288/12&gt;$C$10,0,$H$12/12)</f>
        <v>312.5</v>
      </c>
      <c r="F288" s="2">
        <f t="shared" si="16"/>
        <v>83.333333333333329</v>
      </c>
      <c r="G288" s="3">
        <f t="shared" si="17"/>
        <v>2331.8635943047552</v>
      </c>
      <c r="H288" s="2">
        <f t="shared" si="18"/>
        <v>142003.11254368353</v>
      </c>
      <c r="I288" s="26">
        <f t="shared" si="19"/>
        <v>0.51201679538253086</v>
      </c>
    </row>
    <row r="289" spans="2:9">
      <c r="B289" s="1">
        <v>265</v>
      </c>
      <c r="C289" s="3">
        <f>(IFERROR(PPMT($H$11,$B289,$H$10,-$H$9),0))</f>
        <v>1107.678771133269</v>
      </c>
      <c r="D289" s="3">
        <f>IFERROR(IPMT($H$11,$B289,$H$10,-$H$9),0)</f>
        <v>828.35148983815247</v>
      </c>
      <c r="E289" s="2">
        <f>IF(B289/12&gt;$C$10,0,$H$12/12)</f>
        <v>312.5</v>
      </c>
      <c r="F289" s="2">
        <f t="shared" si="16"/>
        <v>83.333333333333329</v>
      </c>
      <c r="G289" s="3">
        <f t="shared" si="17"/>
        <v>2331.8635943047552</v>
      </c>
      <c r="H289" s="2">
        <f t="shared" si="18"/>
        <v>140895.43377255026</v>
      </c>
      <c r="I289" s="26">
        <f t="shared" si="19"/>
        <v>0.51582325164072074</v>
      </c>
    </row>
    <row r="290" spans="2:9">
      <c r="B290" s="1">
        <v>266</v>
      </c>
      <c r="C290" s="3">
        <f>(IFERROR(PPMT($H$11,$B290,$H$10,-$H$9),0))</f>
        <v>1114.1402306315481</v>
      </c>
      <c r="D290" s="3">
        <f>IFERROR(IPMT($H$11,$B290,$H$10,-$H$9),0)</f>
        <v>821.89003033987342</v>
      </c>
      <c r="E290" s="2">
        <f>IF(B290/12&gt;$C$10,0,$H$12/12)</f>
        <v>312.5</v>
      </c>
      <c r="F290" s="2">
        <f t="shared" si="16"/>
        <v>83.333333333333329</v>
      </c>
      <c r="G290" s="3">
        <f t="shared" si="17"/>
        <v>2331.8635943047552</v>
      </c>
      <c r="H290" s="2">
        <f t="shared" si="18"/>
        <v>139781.29354191871</v>
      </c>
      <c r="I290" s="26">
        <f t="shared" si="19"/>
        <v>0.51965191222708351</v>
      </c>
    </row>
    <row r="291" spans="2:9">
      <c r="B291" s="1">
        <v>267</v>
      </c>
      <c r="C291" s="3">
        <f>(IFERROR(PPMT($H$11,$B291,$H$10,-$H$9),0))</f>
        <v>1120.6393819768982</v>
      </c>
      <c r="D291" s="3">
        <f>IFERROR(IPMT($H$11,$B291,$H$10,-$H$9),0)</f>
        <v>815.39087899452329</v>
      </c>
      <c r="E291" s="2">
        <f>IF(B291/12&gt;$C$10,0,$H$12/12)</f>
        <v>312.5</v>
      </c>
      <c r="F291" s="2">
        <f t="shared" si="16"/>
        <v>83.333333333333329</v>
      </c>
      <c r="G291" s="3">
        <f t="shared" si="17"/>
        <v>2331.8635943047552</v>
      </c>
      <c r="H291" s="2">
        <f t="shared" si="18"/>
        <v>138660.65415994183</v>
      </c>
      <c r="I291" s="26">
        <f t="shared" si="19"/>
        <v>0.52350290666686661</v>
      </c>
    </row>
    <row r="292" spans="2:9">
      <c r="B292" s="1">
        <v>268</v>
      </c>
      <c r="C292" s="3">
        <f>(IFERROR(PPMT($H$11,$B292,$H$10,-$H$9),0))</f>
        <v>1127.1764450384308</v>
      </c>
      <c r="D292" s="3">
        <f>IFERROR(IPMT($H$11,$B292,$H$10,-$H$9),0)</f>
        <v>808.85381593299064</v>
      </c>
      <c r="E292" s="2">
        <f>IF(B292/12&gt;$C$10,0,$H$12/12)</f>
        <v>312.5</v>
      </c>
      <c r="F292" s="2">
        <f t="shared" si="16"/>
        <v>83.333333333333329</v>
      </c>
      <c r="G292" s="3">
        <f t="shared" si="17"/>
        <v>2331.8635943047548</v>
      </c>
      <c r="H292" s="2">
        <f t="shared" si="18"/>
        <v>137533.47771490339</v>
      </c>
      <c r="I292" s="26">
        <f t="shared" si="19"/>
        <v>0.52737636524088183</v>
      </c>
    </row>
    <row r="293" spans="2:9">
      <c r="B293" s="1">
        <v>269</v>
      </c>
      <c r="C293" s="3">
        <f>(IFERROR(PPMT($H$11,$B293,$H$10,-$H$9),0))</f>
        <v>1133.751640967821</v>
      </c>
      <c r="D293" s="3">
        <f>IFERROR(IPMT($H$11,$B293,$H$10,-$H$9),0)</f>
        <v>802.27862000360062</v>
      </c>
      <c r="E293" s="2">
        <f>IF(B293/12&gt;$C$10,0,$H$12/12)</f>
        <v>312.5</v>
      </c>
      <c r="F293" s="2">
        <f t="shared" si="16"/>
        <v>83.333333333333329</v>
      </c>
      <c r="G293" s="3">
        <f t="shared" si="17"/>
        <v>2331.8635943047552</v>
      </c>
      <c r="H293" s="2">
        <f t="shared" si="18"/>
        <v>136399.72607393557</v>
      </c>
      <c r="I293" s="26">
        <f t="shared" si="19"/>
        <v>0.53127241898991218</v>
      </c>
    </row>
    <row r="294" spans="2:9">
      <c r="B294" s="1">
        <v>270</v>
      </c>
      <c r="C294" s="3">
        <f>(IFERROR(PPMT($H$11,$B294,$H$10,-$H$9),0))</f>
        <v>1140.3651922068011</v>
      </c>
      <c r="D294" s="3">
        <f>IFERROR(IPMT($H$11,$B294,$H$10,-$H$9),0)</f>
        <v>795.66506876462051</v>
      </c>
      <c r="E294" s="2">
        <f>IF(B294/12&gt;$C$10,0,$H$12/12)</f>
        <v>312.5</v>
      </c>
      <c r="F294" s="2">
        <f t="shared" si="16"/>
        <v>83.333333333333329</v>
      </c>
      <c r="G294" s="3">
        <f t="shared" si="17"/>
        <v>2331.8635943047552</v>
      </c>
      <c r="H294" s="2">
        <f t="shared" si="18"/>
        <v>135259.36088172876</v>
      </c>
      <c r="I294" s="26">
        <f t="shared" si="19"/>
        <v>0.53519119971914519</v>
      </c>
    </row>
    <row r="295" spans="2:9">
      <c r="B295" s="1">
        <v>271</v>
      </c>
      <c r="C295" s="3">
        <f>(IFERROR(PPMT($H$11,$B295,$H$10,-$H$9),0))</f>
        <v>1147.0173224946727</v>
      </c>
      <c r="D295" s="3">
        <f>IFERROR(IPMT($H$11,$B295,$H$10,-$H$9),0)</f>
        <v>789.01293847674879</v>
      </c>
      <c r="E295" s="2">
        <f>IF(B295/12&gt;$C$10,0,$H$12/12)</f>
        <v>312.5</v>
      </c>
      <c r="F295" s="2">
        <f t="shared" si="16"/>
        <v>83.333333333333329</v>
      </c>
      <c r="G295" s="3">
        <f t="shared" si="17"/>
        <v>2331.8635943047552</v>
      </c>
      <c r="H295" s="2">
        <f t="shared" si="18"/>
        <v>134112.34355923408</v>
      </c>
      <c r="I295" s="26">
        <f t="shared" si="19"/>
        <v>0.53913284000263206</v>
      </c>
    </row>
    <row r="296" spans="2:9">
      <c r="B296" s="1">
        <v>272</v>
      </c>
      <c r="C296" s="3">
        <f>(IFERROR(PPMT($H$11,$B296,$H$10,-$H$9),0))</f>
        <v>1153.7082568758901</v>
      </c>
      <c r="D296" s="3">
        <f>IFERROR(IPMT($H$11,$B296,$H$10,-$H$9),0)</f>
        <v>782.32200409553138</v>
      </c>
      <c r="E296" s="2">
        <f>IF(B296/12&gt;$C$10,0,$H$12/12)</f>
        <v>312.5</v>
      </c>
      <c r="F296" s="2">
        <f t="shared" si="16"/>
        <v>83.333333333333329</v>
      </c>
      <c r="G296" s="3">
        <f t="shared" si="17"/>
        <v>2331.8635943047552</v>
      </c>
      <c r="H296" s="2">
        <f t="shared" si="18"/>
        <v>132958.63530235819</v>
      </c>
      <c r="I296" s="26">
        <f t="shared" si="19"/>
        <v>0.54309747318777257</v>
      </c>
    </row>
    <row r="297" spans="2:9">
      <c r="B297" s="1">
        <v>273</v>
      </c>
      <c r="C297" s="3">
        <f>(IFERROR(PPMT($H$11,$B297,$H$10,-$H$9),0))</f>
        <v>1160.4382217076686</v>
      </c>
      <c r="D297" s="3">
        <f>IFERROR(IPMT($H$11,$B297,$H$10,-$H$9),0)</f>
        <v>775.59203926375278</v>
      </c>
      <c r="E297" s="2">
        <f>IF(B297/12&gt;$C$10,0,$H$12/12)</f>
        <v>312.5</v>
      </c>
      <c r="F297" s="2">
        <f t="shared" si="16"/>
        <v>83.333333333333329</v>
      </c>
      <c r="G297" s="3">
        <f t="shared" si="17"/>
        <v>2331.8635943047548</v>
      </c>
      <c r="H297" s="2">
        <f t="shared" si="18"/>
        <v>131798.19708065051</v>
      </c>
      <c r="I297" s="26">
        <f t="shared" si="19"/>
        <v>0.5470852333998264</v>
      </c>
    </row>
    <row r="298" spans="2:9">
      <c r="B298" s="1">
        <v>274</v>
      </c>
      <c r="C298" s="3">
        <f>(IFERROR(PPMT($H$11,$B298,$H$10,-$H$9),0))</f>
        <v>1167.207444667629</v>
      </c>
      <c r="D298" s="3">
        <f>IFERROR(IPMT($H$11,$B298,$H$10,-$H$9),0)</f>
        <v>768.82281630379248</v>
      </c>
      <c r="E298" s="2">
        <f>IF(B298/12&gt;$C$10,0,$H$12/12)</f>
        <v>312.5</v>
      </c>
      <c r="F298" s="2">
        <f t="shared" si="16"/>
        <v>83.333333333333329</v>
      </c>
      <c r="G298" s="3">
        <f t="shared" si="17"/>
        <v>2331.8635943047552</v>
      </c>
      <c r="H298" s="2">
        <f t="shared" si="18"/>
        <v>130630.98963598289</v>
      </c>
      <c r="I298" s="26">
        <f t="shared" si="19"/>
        <v>0.55109625554645048</v>
      </c>
    </row>
    <row r="299" spans="2:9">
      <c r="B299" s="1">
        <v>275</v>
      </c>
      <c r="C299" s="3">
        <f>(IFERROR(PPMT($H$11,$B299,$H$10,-$H$9),0))</f>
        <v>1174.0161547615232</v>
      </c>
      <c r="D299" s="3">
        <f>IFERROR(IPMT($H$11,$B299,$H$10,-$H$9),0)</f>
        <v>762.01410620989827</v>
      </c>
      <c r="E299" s="2">
        <f>IF(B299/12&gt;$C$10,0,$H$12/12)</f>
        <v>312.5</v>
      </c>
      <c r="F299" s="2">
        <f t="shared" si="16"/>
        <v>83.333333333333329</v>
      </c>
      <c r="G299" s="3">
        <f t="shared" si="17"/>
        <v>2331.8635943047552</v>
      </c>
      <c r="H299" s="2">
        <f t="shared" si="18"/>
        <v>129456.97348122136</v>
      </c>
      <c r="I299" s="26">
        <f t="shared" si="19"/>
        <v>0.55513067532226334</v>
      </c>
    </row>
    <row r="300" spans="2:9">
      <c r="B300" s="1">
        <v>276</v>
      </c>
      <c r="C300" s="3">
        <f>(IFERROR(PPMT($H$11,$B300,$H$10,-$H$9),0))</f>
        <v>1180.8645823309662</v>
      </c>
      <c r="D300" s="3">
        <f>IFERROR(IPMT($H$11,$B300,$H$10,-$H$9),0)</f>
        <v>755.16567864045521</v>
      </c>
      <c r="E300" s="2">
        <f>IF(B300/12&gt;$C$10,0,$H$12/12)</f>
        <v>312.5</v>
      </c>
      <c r="F300" s="2">
        <f t="shared" si="16"/>
        <v>83.333333333333329</v>
      </c>
      <c r="G300" s="3">
        <f t="shared" si="17"/>
        <v>2331.8635943047548</v>
      </c>
      <c r="H300" s="2">
        <f t="shared" si="18"/>
        <v>128276.10889889039</v>
      </c>
      <c r="I300" s="26">
        <f t="shared" si="19"/>
        <v>0.55918862921343515</v>
      </c>
    </row>
    <row r="301" spans="2:9">
      <c r="B301" s="1">
        <v>277</v>
      </c>
      <c r="C301" s="3">
        <f>(IFERROR(PPMT($H$11,$B301,$H$10,-$H$9),0))</f>
        <v>1187.7529590612298</v>
      </c>
      <c r="D301" s="3">
        <f>IFERROR(IPMT($H$11,$B301,$H$10,-$H$9),0)</f>
        <v>748.27730191019157</v>
      </c>
      <c r="E301" s="2">
        <f>IF(B301/12&gt;$C$10,0,$H$12/12)</f>
        <v>312.5</v>
      </c>
      <c r="F301" s="2">
        <f t="shared" si="16"/>
        <v>83.333333333333329</v>
      </c>
      <c r="G301" s="3">
        <f t="shared" si="17"/>
        <v>2331.8635943047548</v>
      </c>
      <c r="H301" s="2">
        <f t="shared" si="18"/>
        <v>127088.35593982917</v>
      </c>
      <c r="I301" s="26">
        <f t="shared" si="19"/>
        <v>0.56327025450230528</v>
      </c>
    </row>
    <row r="302" spans="2:9">
      <c r="B302" s="1">
        <v>278</v>
      </c>
      <c r="C302" s="3">
        <f>(IFERROR(PPMT($H$11,$B302,$H$10,-$H$9),0))</f>
        <v>1194.6815179890868</v>
      </c>
      <c r="D302" s="3">
        <f>IFERROR(IPMT($H$11,$B302,$H$10,-$H$9),0)</f>
        <v>741.34874298233467</v>
      </c>
      <c r="E302" s="2">
        <f>IF(B302/12&gt;$C$10,0,$H$12/12)</f>
        <v>312.5</v>
      </c>
      <c r="F302" s="2">
        <f t="shared" si="16"/>
        <v>83.333333333333329</v>
      </c>
      <c r="G302" s="3">
        <f t="shared" si="17"/>
        <v>2331.8635943047552</v>
      </c>
      <c r="H302" s="2">
        <f t="shared" si="18"/>
        <v>125893.67442184009</v>
      </c>
      <c r="I302" s="26">
        <f t="shared" si="19"/>
        <v>0.56737568927202719</v>
      </c>
    </row>
    <row r="303" spans="2:9">
      <c r="B303" s="1">
        <v>279</v>
      </c>
      <c r="C303" s="3">
        <f>(IFERROR(PPMT($H$11,$B303,$H$10,-$H$9),0))</f>
        <v>1201.6504935106902</v>
      </c>
      <c r="D303" s="3">
        <f>IFERROR(IPMT($H$11,$B303,$H$10,-$H$9),0)</f>
        <v>734.37976746073127</v>
      </c>
      <c r="E303" s="2">
        <f>IF(B303/12&gt;$C$10,0,$H$12/12)</f>
        <v>312.5</v>
      </c>
      <c r="F303" s="2">
        <f t="shared" si="16"/>
        <v>83.333333333333329</v>
      </c>
      <c r="G303" s="3">
        <f t="shared" si="17"/>
        <v>2331.8635943047552</v>
      </c>
      <c r="H303" s="2">
        <f t="shared" si="18"/>
        <v>124692.02392832939</v>
      </c>
      <c r="I303" s="26">
        <f t="shared" si="19"/>
        <v>0.57150507241123916</v>
      </c>
    </row>
    <row r="304" spans="2:9">
      <c r="B304" s="1">
        <v>280</v>
      </c>
      <c r="C304" s="3">
        <f>(IFERROR(PPMT($H$11,$B304,$H$10,-$H$9),0))</f>
        <v>1208.660121389503</v>
      </c>
      <c r="D304" s="3">
        <f>IFERROR(IPMT($H$11,$B304,$H$10,-$H$9),0)</f>
        <v>727.37013958191847</v>
      </c>
      <c r="E304" s="2">
        <f>IF(B304/12&gt;$C$10,0,$H$12/12)</f>
        <v>312.5</v>
      </c>
      <c r="F304" s="2">
        <f t="shared" si="16"/>
        <v>83.333333333333329</v>
      </c>
      <c r="G304" s="3">
        <f t="shared" si="17"/>
        <v>2331.8635943047552</v>
      </c>
      <c r="H304" s="2">
        <f t="shared" si="18"/>
        <v>123483.36380693989</v>
      </c>
      <c r="I304" s="26">
        <f t="shared" si="19"/>
        <v>0.57565854361876323</v>
      </c>
    </row>
    <row r="305" spans="2:9">
      <c r="B305" s="1">
        <v>281</v>
      </c>
      <c r="C305" s="3">
        <f>(IFERROR(PPMT($H$11,$B305,$H$10,-$H$9),0))</f>
        <v>1215.7106387642748</v>
      </c>
      <c r="D305" s="3">
        <f>IFERROR(IPMT($H$11,$B305,$H$10,-$H$9),0)</f>
        <v>720.31962220714684</v>
      </c>
      <c r="E305" s="2">
        <f>IF(B305/12&gt;$C$10,0,$H$12/12)</f>
        <v>312.5</v>
      </c>
      <c r="F305" s="2">
        <f t="shared" si="16"/>
        <v>83.333333333333329</v>
      </c>
      <c r="G305" s="3">
        <f t="shared" si="17"/>
        <v>2331.8635943047552</v>
      </c>
      <c r="H305" s="2">
        <f t="shared" si="18"/>
        <v>122267.65316817562</v>
      </c>
      <c r="I305" s="26">
        <f t="shared" si="19"/>
        <v>0.57983624340833129</v>
      </c>
    </row>
    <row r="306" spans="2:9">
      <c r="B306" s="1">
        <v>282</v>
      </c>
      <c r="C306" s="3">
        <f>(IFERROR(PPMT($H$11,$B306,$H$10,-$H$9),0))</f>
        <v>1222.8022841570664</v>
      </c>
      <c r="D306" s="3">
        <f>IFERROR(IPMT($H$11,$B306,$H$10,-$H$9),0)</f>
        <v>713.22797681435497</v>
      </c>
      <c r="E306" s="2">
        <f>IF(B306/12&gt;$C$10,0,$H$12/12)</f>
        <v>312.5</v>
      </c>
      <c r="F306" s="2">
        <f t="shared" si="16"/>
        <v>83.333333333333329</v>
      </c>
      <c r="G306" s="3">
        <f t="shared" si="17"/>
        <v>2331.8635943047548</v>
      </c>
      <c r="H306" s="2">
        <f t="shared" si="18"/>
        <v>121044.85088401855</v>
      </c>
      <c r="I306" s="26">
        <f t="shared" si="19"/>
        <v>0.58403831311333831</v>
      </c>
    </row>
    <row r="307" spans="2:9">
      <c r="B307" s="1">
        <v>283</v>
      </c>
      <c r="C307" s="3">
        <f>(IFERROR(PPMT($H$11,$B307,$H$10,-$H$9),0))</f>
        <v>1229.9352974813164</v>
      </c>
      <c r="D307" s="3">
        <f>IFERROR(IPMT($H$11,$B307,$H$10,-$H$9),0)</f>
        <v>706.09496349010499</v>
      </c>
      <c r="E307" s="2">
        <f>IF(B307/12&gt;$C$10,0,$H$12/12)</f>
        <v>312.5</v>
      </c>
      <c r="F307" s="2">
        <f t="shared" si="16"/>
        <v>83.333333333333329</v>
      </c>
      <c r="G307" s="3">
        <f t="shared" si="17"/>
        <v>2331.8635943047548</v>
      </c>
      <c r="H307" s="2">
        <f t="shared" si="18"/>
        <v>119814.91558653723</v>
      </c>
      <c r="I307" s="26">
        <f t="shared" si="19"/>
        <v>0.5882648948916247</v>
      </c>
    </row>
    <row r="308" spans="2:9">
      <c r="B308" s="1">
        <v>284</v>
      </c>
      <c r="C308" s="3">
        <f>(IFERROR(PPMT($H$11,$B308,$H$10,-$H$9),0))</f>
        <v>1237.1099200499571</v>
      </c>
      <c r="D308" s="3">
        <f>IFERROR(IPMT($H$11,$B308,$H$10,-$H$9),0)</f>
        <v>698.92034092146446</v>
      </c>
      <c r="E308" s="2">
        <f>IF(B308/12&gt;$C$10,0,$H$12/12)</f>
        <v>312.5</v>
      </c>
      <c r="F308" s="2">
        <f t="shared" si="16"/>
        <v>83.333333333333329</v>
      </c>
      <c r="G308" s="3">
        <f t="shared" si="17"/>
        <v>2331.8635943047552</v>
      </c>
      <c r="H308" s="2">
        <f t="shared" si="18"/>
        <v>118577.80566648727</v>
      </c>
      <c r="I308" s="26">
        <f t="shared" si="19"/>
        <v>0.59251613173028439</v>
      </c>
    </row>
    <row r="309" spans="2:9">
      <c r="B309" s="1">
        <v>285</v>
      </c>
      <c r="C309" s="3">
        <f>(IFERROR(PPMT($H$11,$B309,$H$10,-$H$9),0))</f>
        <v>1244.3263945835822</v>
      </c>
      <c r="D309" s="3">
        <f>IFERROR(IPMT($H$11,$B309,$H$10,-$H$9),0)</f>
        <v>691.7038663878393</v>
      </c>
      <c r="E309" s="2">
        <f>IF(B309/12&gt;$C$10,0,$H$12/12)</f>
        <v>312.5</v>
      </c>
      <c r="F309" s="2">
        <f t="shared" si="16"/>
        <v>83.333333333333329</v>
      </c>
      <c r="G309" s="3">
        <f t="shared" si="17"/>
        <v>2331.8635943047552</v>
      </c>
      <c r="H309" s="2">
        <f t="shared" si="18"/>
        <v>117333.47927190369</v>
      </c>
      <c r="I309" s="26">
        <f t="shared" si="19"/>
        <v>0.59679216745050279</v>
      </c>
    </row>
    <row r="310" spans="2:9">
      <c r="B310" s="1">
        <v>286</v>
      </c>
      <c r="C310" s="3">
        <f>(IFERROR(PPMT($H$11,$B310,$H$10,-$H$9),0))</f>
        <v>1251.584965218653</v>
      </c>
      <c r="D310" s="3">
        <f>IFERROR(IPMT($H$11,$B310,$H$10,-$H$9),0)</f>
        <v>684.44529575276852</v>
      </c>
      <c r="E310" s="2">
        <f>IF(B310/12&gt;$C$10,0,$H$12/12)</f>
        <v>312.5</v>
      </c>
      <c r="F310" s="2">
        <f t="shared" si="16"/>
        <v>83.333333333333329</v>
      </c>
      <c r="G310" s="3">
        <f t="shared" si="17"/>
        <v>2331.8635943047552</v>
      </c>
      <c r="H310" s="2">
        <f t="shared" si="18"/>
        <v>116081.89430668503</v>
      </c>
      <c r="I310" s="26">
        <f t="shared" si="19"/>
        <v>0.60109314671242264</v>
      </c>
    </row>
    <row r="311" spans="2:9">
      <c r="B311" s="1">
        <v>287</v>
      </c>
      <c r="C311" s="3">
        <f>(IFERROR(PPMT($H$11,$B311,$H$10,-$H$9),0))</f>
        <v>1258.8858775157626</v>
      </c>
      <c r="D311" s="3">
        <f>IFERROR(IPMT($H$11,$B311,$H$10,-$H$9),0)</f>
        <v>677.14438345565895</v>
      </c>
      <c r="E311" s="2">
        <f>IF(B311/12&gt;$C$10,0,$H$12/12)</f>
        <v>312.5</v>
      </c>
      <c r="F311" s="2">
        <f t="shared" si="16"/>
        <v>83.333333333333329</v>
      </c>
      <c r="G311" s="3">
        <f t="shared" si="17"/>
        <v>2331.8635943047552</v>
      </c>
      <c r="H311" s="2">
        <f t="shared" si="18"/>
        <v>114823.00842916928</v>
      </c>
      <c r="I311" s="26">
        <f t="shared" si="19"/>
        <v>0.60541921502003682</v>
      </c>
    </row>
    <row r="312" spans="2:9">
      <c r="B312" s="1">
        <v>288</v>
      </c>
      <c r="C312" s="3">
        <f>(IFERROR(PPMT($H$11,$B312,$H$10,-$H$9),0))</f>
        <v>1266.2293784679359</v>
      </c>
      <c r="D312" s="3">
        <f>IFERROR(IPMT($H$11,$B312,$H$10,-$H$9),0)</f>
        <v>669.80088250348558</v>
      </c>
      <c r="E312" s="2">
        <f>IF(B312/12&gt;$C$10,0,$H$12/12)</f>
        <v>312.5</v>
      </c>
      <c r="F312" s="2">
        <f t="shared" si="16"/>
        <v>83.333333333333329</v>
      </c>
      <c r="G312" s="3">
        <f t="shared" si="17"/>
        <v>2331.8635943047552</v>
      </c>
      <c r="H312" s="2">
        <f t="shared" si="18"/>
        <v>113556.77905070134</v>
      </c>
      <c r="I312" s="26">
        <f t="shared" si="19"/>
        <v>0.60977051872611221</v>
      </c>
    </row>
    <row r="313" spans="2:9">
      <c r="B313" s="1">
        <v>289</v>
      </c>
      <c r="C313" s="3">
        <f>(IFERROR(PPMT($H$11,$B313,$H$10,-$H$9),0))</f>
        <v>1273.6157165089999</v>
      </c>
      <c r="D313" s="3">
        <f>IFERROR(IPMT($H$11,$B313,$H$10,-$H$9),0)</f>
        <v>662.41454446242153</v>
      </c>
      <c r="E313" s="2">
        <f>IF(B313/12&gt;$C$10,0,$H$12/12)</f>
        <v>312.5</v>
      </c>
      <c r="F313" s="2">
        <f t="shared" si="16"/>
        <v>83.333333333333329</v>
      </c>
      <c r="G313" s="3">
        <f t="shared" si="17"/>
        <v>2331.8635943047548</v>
      </c>
      <c r="H313" s="2">
        <f t="shared" si="18"/>
        <v>112283.16333419234</v>
      </c>
      <c r="I313" s="26">
        <f t="shared" si="19"/>
        <v>0.61414720503713971</v>
      </c>
    </row>
    <row r="314" spans="2:9">
      <c r="B314" s="1">
        <v>290</v>
      </c>
      <c r="C314" s="3">
        <f>(IFERROR(PPMT($H$11,$B314,$H$10,-$H$9),0))</f>
        <v>1281.0451415219695</v>
      </c>
      <c r="D314" s="3">
        <f>IFERROR(IPMT($H$11,$B314,$H$10,-$H$9),0)</f>
        <v>654.9851194494521</v>
      </c>
      <c r="E314" s="2">
        <f>IF(B314/12&gt;$C$10,0,$H$12/12)</f>
        <v>312.5</v>
      </c>
      <c r="F314" s="2">
        <f t="shared" si="16"/>
        <v>83.333333333333329</v>
      </c>
      <c r="G314" s="3">
        <f t="shared" si="17"/>
        <v>2331.8635943047552</v>
      </c>
      <c r="H314" s="2">
        <f t="shared" si="18"/>
        <v>111002.11819267037</v>
      </c>
      <c r="I314" s="26">
        <f t="shared" si="19"/>
        <v>0.61854942201831487</v>
      </c>
    </row>
    <row r="315" spans="2:9">
      <c r="B315" s="1">
        <v>291</v>
      </c>
      <c r="C315" s="3">
        <f>(IFERROR(PPMT($H$11,$B315,$H$10,-$H$9),0))</f>
        <v>1288.5179048475134</v>
      </c>
      <c r="D315" s="3">
        <f>IFERROR(IPMT($H$11,$B315,$H$10,-$H$9),0)</f>
        <v>647.51235612390803</v>
      </c>
      <c r="E315" s="2">
        <f>IF(B315/12&gt;$C$10,0,$H$12/12)</f>
        <v>312.5</v>
      </c>
      <c r="F315" s="2">
        <f t="shared" si="16"/>
        <v>83.333333333333329</v>
      </c>
      <c r="G315" s="3">
        <f t="shared" si="17"/>
        <v>2331.8635943047548</v>
      </c>
      <c r="H315" s="2">
        <f t="shared" si="18"/>
        <v>109713.60028782286</v>
      </c>
      <c r="I315" s="26">
        <f t="shared" si="19"/>
        <v>0.62297731859854688</v>
      </c>
    </row>
    <row r="316" spans="2:9">
      <c r="B316" s="1">
        <v>292</v>
      </c>
      <c r="C316" s="3">
        <f>(IFERROR(PPMT($H$11,$B316,$H$10,-$H$9),0))</f>
        <v>1296.034259292458</v>
      </c>
      <c r="D316" s="3">
        <f>IFERROR(IPMT($H$11,$B316,$H$10,-$H$9),0)</f>
        <v>639.99600167896347</v>
      </c>
      <c r="E316" s="2">
        <f>IF(B316/12&gt;$C$10,0,$H$12/12)</f>
        <v>312.5</v>
      </c>
      <c r="F316" s="2">
        <f t="shared" si="16"/>
        <v>83.333333333333329</v>
      </c>
      <c r="G316" s="3">
        <f t="shared" si="17"/>
        <v>2331.8635943047552</v>
      </c>
      <c r="H316" s="2">
        <f t="shared" si="18"/>
        <v>108417.5660285304</v>
      </c>
      <c r="I316" s="26">
        <f t="shared" si="19"/>
        <v>0.62743104457549681</v>
      </c>
    </row>
    <row r="317" spans="2:9">
      <c r="B317" s="1">
        <v>293</v>
      </c>
      <c r="C317" s="3">
        <f>(IFERROR(PPMT($H$11,$B317,$H$10,-$H$9),0))</f>
        <v>1303.5944591383297</v>
      </c>
      <c r="D317" s="3">
        <f>IFERROR(IPMT($H$11,$B317,$H$10,-$H$9),0)</f>
        <v>632.43580183309177</v>
      </c>
      <c r="E317" s="2">
        <f>IF(B317/12&gt;$C$10,0,$H$12/12)</f>
        <v>312.5</v>
      </c>
      <c r="F317" s="2">
        <f t="shared" si="16"/>
        <v>83.333333333333329</v>
      </c>
      <c r="G317" s="3">
        <f t="shared" si="17"/>
        <v>2331.8635943047552</v>
      </c>
      <c r="H317" s="2">
        <f t="shared" si="18"/>
        <v>107113.97156939207</v>
      </c>
      <c r="I317" s="26">
        <f t="shared" si="19"/>
        <v>0.63191075062064583</v>
      </c>
    </row>
    <row r="318" spans="2:9">
      <c r="B318" s="1">
        <v>294</v>
      </c>
      <c r="C318" s="3">
        <f>(IFERROR(PPMT($H$11,$B318,$H$10,-$H$9),0))</f>
        <v>1311.1987601499713</v>
      </c>
      <c r="D318" s="3">
        <f>IFERROR(IPMT($H$11,$B318,$H$10,-$H$9),0)</f>
        <v>624.83150082145005</v>
      </c>
      <c r="E318" s="2">
        <f>IF(B318/12&gt;$C$10,0,$H$12/12)</f>
        <v>312.5</v>
      </c>
      <c r="F318" s="2">
        <f t="shared" si="16"/>
        <v>83.333333333333329</v>
      </c>
      <c r="G318" s="3">
        <f t="shared" si="17"/>
        <v>2331.8635943047548</v>
      </c>
      <c r="H318" s="2">
        <f t="shared" si="18"/>
        <v>105802.7728092421</v>
      </c>
      <c r="I318" s="26">
        <f t="shared" si="19"/>
        <v>0.6364165882843914</v>
      </c>
    </row>
    <row r="319" spans="2:9">
      <c r="B319" s="1">
        <v>295</v>
      </c>
      <c r="C319" s="3">
        <f>(IFERROR(PPMT($H$11,$B319,$H$10,-$H$9),0))</f>
        <v>1318.8474195841784</v>
      </c>
      <c r="D319" s="3">
        <f>IFERROR(IPMT($H$11,$B319,$H$10,-$H$9),0)</f>
        <v>617.18284138724312</v>
      </c>
      <c r="E319" s="2">
        <f>IF(B319/12&gt;$C$10,0,$H$12/12)</f>
        <v>312.5</v>
      </c>
      <c r="F319" s="2">
        <f t="shared" si="16"/>
        <v>83.333333333333329</v>
      </c>
      <c r="G319" s="3">
        <f t="shared" si="17"/>
        <v>2331.8635943047552</v>
      </c>
      <c r="H319" s="2">
        <f t="shared" si="18"/>
        <v>104483.92538965792</v>
      </c>
      <c r="I319" s="26">
        <f t="shared" si="19"/>
        <v>0.64094871000117559</v>
      </c>
    </row>
    <row r="320" spans="2:9">
      <c r="B320" s="1">
        <v>296</v>
      </c>
      <c r="C320" s="3">
        <f>(IFERROR(PPMT($H$11,$B320,$H$10,-$H$9),0))</f>
        <v>1326.5406961984195</v>
      </c>
      <c r="D320" s="3">
        <f>IFERROR(IPMT($H$11,$B320,$H$10,-$H$9),0)</f>
        <v>609.48956477300203</v>
      </c>
      <c r="E320" s="2">
        <f>IF(B320/12&gt;$C$10,0,$H$12/12)</f>
        <v>312.5</v>
      </c>
      <c r="F320" s="2">
        <f t="shared" si="16"/>
        <v>83.333333333333329</v>
      </c>
      <c r="G320" s="3">
        <f t="shared" si="17"/>
        <v>2331.8635943047552</v>
      </c>
      <c r="H320" s="2">
        <f t="shared" si="18"/>
        <v>103157.38469345949</v>
      </c>
      <c r="I320" s="26">
        <f t="shared" si="19"/>
        <v>0.64550726909464096</v>
      </c>
    </row>
    <row r="321" spans="2:9">
      <c r="B321" s="1">
        <v>297</v>
      </c>
      <c r="C321" s="3">
        <f>(IFERROR(PPMT($H$11,$B321,$H$10,-$H$9),0))</f>
        <v>1334.2788502595765</v>
      </c>
      <c r="D321" s="3">
        <f>IFERROR(IPMT($H$11,$B321,$H$10,-$H$9),0)</f>
        <v>601.75141071184498</v>
      </c>
      <c r="E321" s="2">
        <f>IF(B321/12&gt;$C$10,0,$H$12/12)</f>
        <v>312.5</v>
      </c>
      <c r="F321" s="2">
        <f t="shared" si="16"/>
        <v>83.333333333333329</v>
      </c>
      <c r="G321" s="3">
        <f t="shared" si="17"/>
        <v>2331.8635943047552</v>
      </c>
      <c r="H321" s="2">
        <f t="shared" si="18"/>
        <v>101823.10584319991</v>
      </c>
      <c r="I321" s="26">
        <f t="shared" si="19"/>
        <v>0.65009241978281818</v>
      </c>
    </row>
    <row r="322" spans="2:9">
      <c r="B322" s="1">
        <v>298</v>
      </c>
      <c r="C322" s="3">
        <f>(IFERROR(PPMT($H$11,$B322,$H$10,-$H$9),0))</f>
        <v>1342.0621435527596</v>
      </c>
      <c r="D322" s="3">
        <f>IFERROR(IPMT($H$11,$B322,$H$10,-$H$9),0)</f>
        <v>593.9681174186619</v>
      </c>
      <c r="E322" s="2">
        <f>IF(B322/12&gt;$C$10,0,$H$12/12)</f>
        <v>312.5</v>
      </c>
      <c r="F322" s="2">
        <f t="shared" si="16"/>
        <v>83.333333333333329</v>
      </c>
      <c r="G322" s="3">
        <f t="shared" si="17"/>
        <v>2331.8635943047552</v>
      </c>
      <c r="H322" s="2">
        <f t="shared" si="18"/>
        <v>100481.04369964715</v>
      </c>
      <c r="I322" s="26">
        <f t="shared" si="19"/>
        <v>0.6547043171833431</v>
      </c>
    </row>
    <row r="323" spans="2:9">
      <c r="B323" s="1">
        <v>299</v>
      </c>
      <c r="C323" s="3">
        <f>(IFERROR(PPMT($H$11,$B323,$H$10,-$H$9),0))</f>
        <v>1349.8908393901497</v>
      </c>
      <c r="D323" s="3">
        <f>IFERROR(IPMT($H$11,$B323,$H$10,-$H$9),0)</f>
        <v>586.1394215812719</v>
      </c>
      <c r="E323" s="2">
        <f>IF(B323/12&gt;$C$10,0,$H$12/12)</f>
        <v>312.5</v>
      </c>
      <c r="F323" s="2">
        <f t="shared" si="16"/>
        <v>83.333333333333329</v>
      </c>
      <c r="G323" s="3">
        <f t="shared" si="17"/>
        <v>2331.8635943047552</v>
      </c>
      <c r="H323" s="2">
        <f t="shared" si="18"/>
        <v>99131.152860257003</v>
      </c>
      <c r="I323" s="26">
        <f t="shared" si="19"/>
        <v>0.65934311731870443</v>
      </c>
    </row>
    <row r="324" spans="2:9">
      <c r="B324" s="1">
        <v>300</v>
      </c>
      <c r="C324" s="3">
        <f>(IFERROR(PPMT($H$11,$B324,$H$10,-$H$9),0))</f>
        <v>1357.7652026199246</v>
      </c>
      <c r="D324" s="3">
        <f>IFERROR(IPMT($H$11,$B324,$H$10,-$H$9),0)</f>
        <v>578.26505835149692</v>
      </c>
      <c r="E324" s="2">
        <f>IF(B324/12&gt;$C$10,0,$H$12/12)</f>
        <v>312.5</v>
      </c>
      <c r="F324" s="2">
        <f t="shared" si="16"/>
        <v>83.333333333333329</v>
      </c>
      <c r="G324" s="3">
        <f t="shared" si="17"/>
        <v>2331.8635943047552</v>
      </c>
      <c r="H324" s="2">
        <f t="shared" si="18"/>
        <v>97773.387657637082</v>
      </c>
      <c r="I324" s="26">
        <f t="shared" si="19"/>
        <v>0.66400897712152207</v>
      </c>
    </row>
    <row r="325" spans="2:9">
      <c r="B325" s="1">
        <v>301</v>
      </c>
      <c r="C325" s="3">
        <f>(IFERROR(PPMT($H$11,$B325,$H$10,-$H$9),0))</f>
        <v>1365.685499635207</v>
      </c>
      <c r="D325" s="3">
        <f>IFERROR(IPMT($H$11,$B325,$H$10,-$H$9),0)</f>
        <v>570.34476133621456</v>
      </c>
      <c r="E325" s="2">
        <f>IF(B325/12&gt;$C$10,0,$H$12/12)</f>
        <v>312.5</v>
      </c>
      <c r="F325" s="2">
        <f t="shared" si="16"/>
        <v>83.333333333333329</v>
      </c>
      <c r="G325" s="3">
        <f t="shared" si="17"/>
        <v>2331.8635943047552</v>
      </c>
      <c r="H325" s="2">
        <f t="shared" si="18"/>
        <v>96407.702158001877</v>
      </c>
      <c r="I325" s="26">
        <f t="shared" si="19"/>
        <v>0.66870205443985609</v>
      </c>
    </row>
    <row r="326" spans="2:9">
      <c r="B326" s="1">
        <v>302</v>
      </c>
      <c r="C326" s="3">
        <f>(IFERROR(PPMT($H$11,$B326,$H$10,-$H$9),0))</f>
        <v>1373.6519983830808</v>
      </c>
      <c r="D326" s="3">
        <f>IFERROR(IPMT($H$11,$B326,$H$10,-$H$9),0)</f>
        <v>562.3782625883407</v>
      </c>
      <c r="E326" s="2">
        <f>IF(B326/12&gt;$C$10,0,$H$12/12)</f>
        <v>312.5</v>
      </c>
      <c r="F326" s="2">
        <f t="shared" si="16"/>
        <v>83.333333333333329</v>
      </c>
      <c r="G326" s="3">
        <f t="shared" si="17"/>
        <v>2331.8635943047552</v>
      </c>
      <c r="H326" s="2">
        <f t="shared" si="18"/>
        <v>95034.050159618797</v>
      </c>
      <c r="I326" s="26">
        <f t="shared" si="19"/>
        <v>0.67342250804254711</v>
      </c>
    </row>
    <row r="327" spans="2:9">
      <c r="B327" s="1">
        <v>303</v>
      </c>
      <c r="C327" s="3">
        <f>(IFERROR(PPMT($H$11,$B327,$H$10,-$H$9),0))</f>
        <v>1381.6649683736482</v>
      </c>
      <c r="D327" s="3">
        <f>IFERROR(IPMT($H$11,$B327,$H$10,-$H$9),0)</f>
        <v>554.36529259777319</v>
      </c>
      <c r="E327" s="2">
        <f>IF(B327/12&gt;$C$10,0,$H$12/12)</f>
        <v>312.5</v>
      </c>
      <c r="F327" s="2">
        <f t="shared" si="16"/>
        <v>83.333333333333329</v>
      </c>
      <c r="G327" s="3">
        <f t="shared" si="17"/>
        <v>2331.8635943047548</v>
      </c>
      <c r="H327" s="2">
        <f t="shared" si="18"/>
        <v>93652.38519124515</v>
      </c>
      <c r="I327" s="26">
        <f t="shared" si="19"/>
        <v>0.67817049762458714</v>
      </c>
    </row>
    <row r="328" spans="2:9">
      <c r="B328" s="1">
        <v>304</v>
      </c>
      <c r="C328" s="3">
        <f>(IFERROR(PPMT($H$11,$B328,$H$10,-$H$9),0))</f>
        <v>1389.7246806891617</v>
      </c>
      <c r="D328" s="3">
        <f>IFERROR(IPMT($H$11,$B328,$H$10,-$H$9),0)</f>
        <v>546.30558028225983</v>
      </c>
      <c r="E328" s="2">
        <f>IF(B328/12&gt;$C$10,0,$H$12/12)</f>
        <v>312.5</v>
      </c>
      <c r="F328" s="2">
        <f t="shared" si="16"/>
        <v>83.333333333333329</v>
      </c>
      <c r="G328" s="3">
        <f t="shared" si="17"/>
        <v>2331.8635943047552</v>
      </c>
      <c r="H328" s="2">
        <f t="shared" si="18"/>
        <v>92262.660510555987</v>
      </c>
      <c r="I328" s="26">
        <f t="shared" si="19"/>
        <v>0.68294618381252237</v>
      </c>
    </row>
    <row r="329" spans="2:9">
      <c r="B329" s="1">
        <v>305</v>
      </c>
      <c r="C329" s="3">
        <f>(IFERROR(PPMT($H$11,$B329,$H$10,-$H$9),0))</f>
        <v>1397.8314079931831</v>
      </c>
      <c r="D329" s="3">
        <f>IFERROR(IPMT($H$11,$B329,$H$10,-$H$9),0)</f>
        <v>538.19885297823839</v>
      </c>
      <c r="E329" s="2">
        <f>IF(B329/12&gt;$C$10,0,$H$12/12)</f>
        <v>312.5</v>
      </c>
      <c r="F329" s="2">
        <f t="shared" si="16"/>
        <v>83.333333333333329</v>
      </c>
      <c r="G329" s="3">
        <f t="shared" si="17"/>
        <v>2331.8635943047552</v>
      </c>
      <c r="H329" s="2">
        <f t="shared" si="18"/>
        <v>90864.829102562799</v>
      </c>
      <c r="I329" s="26">
        <f t="shared" si="19"/>
        <v>0.68774972816988733</v>
      </c>
    </row>
    <row r="330" spans="2:9">
      <c r="B330" s="1">
        <v>306</v>
      </c>
      <c r="C330" s="3">
        <f>(IFERROR(PPMT($H$11,$B330,$H$10,-$H$9),0))</f>
        <v>1405.9854245398096</v>
      </c>
      <c r="D330" s="3">
        <f>IFERROR(IPMT($H$11,$B330,$H$10,-$H$9),0)</f>
        <v>530.04483643161188</v>
      </c>
      <c r="E330" s="2">
        <f>IF(B330/12&gt;$C$10,0,$H$12/12)</f>
        <v>312.5</v>
      </c>
      <c r="F330" s="2">
        <f t="shared" si="16"/>
        <v>83.333333333333329</v>
      </c>
      <c r="G330" s="3">
        <f t="shared" si="17"/>
        <v>2331.8635943047552</v>
      </c>
      <c r="H330" s="2">
        <f t="shared" si="18"/>
        <v>89458.843678022982</v>
      </c>
      <c r="I330" s="26">
        <f t="shared" si="19"/>
        <v>0.69258129320267026</v>
      </c>
    </row>
    <row r="331" spans="2:9">
      <c r="B331" s="1">
        <v>307</v>
      </c>
      <c r="C331" s="3">
        <f>(IFERROR(PPMT($H$11,$B331,$H$10,-$H$9),0))</f>
        <v>1414.1870061829582</v>
      </c>
      <c r="D331" s="3">
        <f>IFERROR(IPMT($H$11,$B331,$H$10,-$H$9),0)</f>
        <v>521.84325478846324</v>
      </c>
      <c r="E331" s="2">
        <f>IF(B331/12&gt;$C$10,0,$H$12/12)</f>
        <v>312.5</v>
      </c>
      <c r="F331" s="2">
        <f t="shared" si="16"/>
        <v>83.333333333333329</v>
      </c>
      <c r="G331" s="3">
        <f t="shared" si="17"/>
        <v>2331.8635943047548</v>
      </c>
      <c r="H331" s="2">
        <f t="shared" si="18"/>
        <v>88044.656671840028</v>
      </c>
      <c r="I331" s="26">
        <f t="shared" si="19"/>
        <v>0.69744104236481086</v>
      </c>
    </row>
    <row r="332" spans="2:9">
      <c r="B332" s="1">
        <v>308</v>
      </c>
      <c r="C332" s="3">
        <f>(IFERROR(PPMT($H$11,$B332,$H$10,-$H$9),0))</f>
        <v>1422.436430385691</v>
      </c>
      <c r="D332" s="3">
        <f>IFERROR(IPMT($H$11,$B332,$H$10,-$H$9),0)</f>
        <v>513.59383058573064</v>
      </c>
      <c r="E332" s="2">
        <f>IF(B332/12&gt;$C$10,0,$H$12/12)</f>
        <v>312.5</v>
      </c>
      <c r="F332" s="2">
        <f t="shared" si="16"/>
        <v>83.333333333333329</v>
      </c>
      <c r="G332" s="3">
        <f t="shared" si="17"/>
        <v>2331.8635943047552</v>
      </c>
      <c r="H332" s="2">
        <f t="shared" si="18"/>
        <v>86622.220241454343</v>
      </c>
      <c r="I332" s="26">
        <f t="shared" si="19"/>
        <v>0.70232914006373082</v>
      </c>
    </row>
    <row r="333" spans="2:9">
      <c r="B333" s="1">
        <v>309</v>
      </c>
      <c r="C333" s="3">
        <f>(IFERROR(PPMT($H$11,$B333,$H$10,-$H$9),0))</f>
        <v>1430.7339762296067</v>
      </c>
      <c r="D333" s="3">
        <f>IFERROR(IPMT($H$11,$B333,$H$10,-$H$9),0)</f>
        <v>505.29628474181482</v>
      </c>
      <c r="E333" s="2">
        <f>IF(B333/12&gt;$C$10,0,$H$12/12)</f>
        <v>312.5</v>
      </c>
      <c r="F333" s="2">
        <f t="shared" si="16"/>
        <v>83.333333333333329</v>
      </c>
      <c r="G333" s="3">
        <f t="shared" si="17"/>
        <v>2331.8635943047552</v>
      </c>
      <c r="H333" s="2">
        <f t="shared" si="18"/>
        <v>85191.486265224739</v>
      </c>
      <c r="I333" s="26">
        <f t="shared" si="19"/>
        <v>0.70724575166589432</v>
      </c>
    </row>
    <row r="334" spans="2:9">
      <c r="B334" s="1">
        <v>310</v>
      </c>
      <c r="C334" s="3">
        <f>(IFERROR(PPMT($H$11,$B334,$H$10,-$H$9),0))</f>
        <v>1439.0799244242805</v>
      </c>
      <c r="D334" s="3">
        <f>IFERROR(IPMT($H$11,$B334,$H$10,-$H$9),0)</f>
        <v>496.95033654714103</v>
      </c>
      <c r="E334" s="2">
        <f>IF(B334/12&gt;$C$10,0,$H$12/12)</f>
        <v>312.5</v>
      </c>
      <c r="F334" s="2">
        <f t="shared" si="16"/>
        <v>83.333333333333329</v>
      </c>
      <c r="G334" s="3">
        <f t="shared" si="17"/>
        <v>2331.8635943047552</v>
      </c>
      <c r="H334" s="2">
        <f t="shared" si="18"/>
        <v>83752.406340800459</v>
      </c>
      <c r="I334" s="26">
        <f t="shared" si="19"/>
        <v>0.71219104350240392</v>
      </c>
    </row>
    <row r="335" spans="2:9">
      <c r="B335" s="1">
        <v>311</v>
      </c>
      <c r="C335" s="3">
        <f>(IFERROR(PPMT($H$11,$B335,$H$10,-$H$9),0))</f>
        <v>1447.4745573167561</v>
      </c>
      <c r="D335" s="3">
        <f>IFERROR(IPMT($H$11,$B335,$H$10,-$H$9),0)</f>
        <v>488.55570365466531</v>
      </c>
      <c r="E335" s="2">
        <f>IF(B335/12&gt;$C$10,0,$H$12/12)</f>
        <v>312.5</v>
      </c>
      <c r="F335" s="2">
        <f t="shared" si="16"/>
        <v>83.333333333333329</v>
      </c>
      <c r="G335" s="3">
        <f t="shared" si="17"/>
        <v>2331.8635943047548</v>
      </c>
      <c r="H335" s="2">
        <f t="shared" si="18"/>
        <v>82304.931783483698</v>
      </c>
      <c r="I335" s="26">
        <f t="shared" si="19"/>
        <v>0.71716518287462638</v>
      </c>
    </row>
    <row r="336" spans="2:9">
      <c r="B336" s="1">
        <v>312</v>
      </c>
      <c r="C336" s="3">
        <f>(IFERROR(PPMT($H$11,$B336,$H$10,-$H$9),0))</f>
        <v>1455.9181589011032</v>
      </c>
      <c r="D336" s="3">
        <f>IFERROR(IPMT($H$11,$B336,$H$10,-$H$9),0)</f>
        <v>480.11210207031826</v>
      </c>
      <c r="E336" s="2">
        <f>IF(B336/12&gt;$C$10,0,$H$12/12)</f>
        <v>312.5</v>
      </c>
      <c r="F336" s="2">
        <f t="shared" si="16"/>
        <v>83.333333333333329</v>
      </c>
      <c r="G336" s="3">
        <f t="shared" si="17"/>
        <v>2331.8635943047552</v>
      </c>
      <c r="H336" s="2">
        <f t="shared" si="18"/>
        <v>80849.0136245826</v>
      </c>
      <c r="I336" s="26">
        <f t="shared" si="19"/>
        <v>0.72216833805985359</v>
      </c>
    </row>
    <row r="337" spans="2:9">
      <c r="B337" s="1">
        <v>313</v>
      </c>
      <c r="C337" s="3">
        <f>(IFERROR(PPMT($H$11,$B337,$H$10,-$H$9),0))</f>
        <v>1464.4110148280265</v>
      </c>
      <c r="D337" s="3">
        <f>IFERROR(IPMT($H$11,$B337,$H$10,-$H$9),0)</f>
        <v>471.61924614339489</v>
      </c>
      <c r="E337" s="2">
        <f>IF(B337/12&gt;$C$10,0,$H$12/12)</f>
        <v>312.5</v>
      </c>
      <c r="F337" s="2">
        <f t="shared" si="16"/>
        <v>83.333333333333329</v>
      </c>
      <c r="G337" s="3">
        <f t="shared" si="17"/>
        <v>2331.8635943047548</v>
      </c>
      <c r="H337" s="2">
        <f t="shared" si="18"/>
        <v>79384.602609754569</v>
      </c>
      <c r="I337" s="26">
        <f t="shared" si="19"/>
        <v>0.72720067831699464</v>
      </c>
    </row>
    <row r="338" spans="2:9">
      <c r="B338" s="1">
        <v>314</v>
      </c>
      <c r="C338" s="3">
        <f>(IFERROR(PPMT($H$11,$B338,$H$10,-$H$9),0))</f>
        <v>1472.9534124145227</v>
      </c>
      <c r="D338" s="3">
        <f>IFERROR(IPMT($H$11,$B338,$H$10,-$H$9),0)</f>
        <v>463.07684855689877</v>
      </c>
      <c r="E338" s="2">
        <f>IF(B338/12&gt;$C$10,0,$H$12/12)</f>
        <v>312.5</v>
      </c>
      <c r="F338" s="2">
        <f t="shared" si="16"/>
        <v>83.333333333333329</v>
      </c>
      <c r="G338" s="3">
        <f t="shared" si="17"/>
        <v>2331.8635943047552</v>
      </c>
      <c r="H338" s="2">
        <f t="shared" si="18"/>
        <v>77911.649197340041</v>
      </c>
      <c r="I338" s="26">
        <f t="shared" si="19"/>
        <v>0.73226237389230231</v>
      </c>
    </row>
    <row r="339" spans="2:9">
      <c r="B339" s="1">
        <v>315</v>
      </c>
      <c r="C339" s="3">
        <f>(IFERROR(PPMT($H$11,$B339,$H$10,-$H$9),0))</f>
        <v>1481.5456406536089</v>
      </c>
      <c r="D339" s="3">
        <f>IFERROR(IPMT($H$11,$B339,$H$10,-$H$9),0)</f>
        <v>454.4846203178127</v>
      </c>
      <c r="E339" s="2">
        <f>IF(B339/12&gt;$C$10,0,$H$12/12)</f>
        <v>312.5</v>
      </c>
      <c r="F339" s="2">
        <f t="shared" si="16"/>
        <v>83.333333333333329</v>
      </c>
      <c r="G339" s="3">
        <f t="shared" si="17"/>
        <v>2331.8635943047552</v>
      </c>
      <c r="H339" s="2">
        <f t="shared" si="18"/>
        <v>76430.10355668643</v>
      </c>
      <c r="I339" s="26">
        <f t="shared" si="19"/>
        <v>0.73735359602513251</v>
      </c>
    </row>
    <row r="340" spans="2:9">
      <c r="B340" s="1">
        <v>316</v>
      </c>
      <c r="C340" s="3">
        <f>(IFERROR(PPMT($H$11,$B340,$H$10,-$H$9),0))</f>
        <v>1490.1879902240873</v>
      </c>
      <c r="D340" s="3">
        <f>IFERROR(IPMT($H$11,$B340,$H$10,-$H$9),0)</f>
        <v>445.84227074733411</v>
      </c>
      <c r="E340" s="2">
        <f>IF(B340/12&gt;$C$10,0,$H$12/12)</f>
        <v>312.5</v>
      </c>
      <c r="F340" s="2">
        <f t="shared" si="16"/>
        <v>83.333333333333329</v>
      </c>
      <c r="G340" s="3">
        <f t="shared" si="17"/>
        <v>2331.8635943047552</v>
      </c>
      <c r="H340" s="2">
        <f t="shared" si="18"/>
        <v>74939.915566462339</v>
      </c>
      <c r="I340" s="26">
        <f t="shared" si="19"/>
        <v>0.74247451695373767</v>
      </c>
    </row>
    <row r="341" spans="2:9">
      <c r="B341" s="1">
        <v>317</v>
      </c>
      <c r="C341" s="3">
        <f>(IFERROR(PPMT($H$11,$B341,$H$10,-$H$9),0))</f>
        <v>1498.8807535003953</v>
      </c>
      <c r="D341" s="3">
        <f>IFERROR(IPMT($H$11,$B341,$H$10,-$H$9),0)</f>
        <v>437.1495074710262</v>
      </c>
      <c r="E341" s="2">
        <f>IF(B341/12&gt;$C$10,0,$H$12/12)</f>
        <v>312.5</v>
      </c>
      <c r="F341" s="2">
        <f t="shared" si="16"/>
        <v>83.333333333333329</v>
      </c>
      <c r="G341" s="3">
        <f t="shared" si="17"/>
        <v>2331.8635943047552</v>
      </c>
      <c r="H341" s="2">
        <f t="shared" si="18"/>
        <v>73441.034812961938</v>
      </c>
      <c r="I341" s="26">
        <f t="shared" si="19"/>
        <v>0.747625309921093</v>
      </c>
    </row>
    <row r="342" spans="2:9">
      <c r="B342" s="1">
        <v>318</v>
      </c>
      <c r="C342" s="3">
        <f>(IFERROR(PPMT($H$11,$B342,$H$10,-$H$9),0))</f>
        <v>1507.624224562481</v>
      </c>
      <c r="D342" s="3">
        <f>IFERROR(IPMT($H$11,$B342,$H$10,-$H$9),0)</f>
        <v>428.40603640894057</v>
      </c>
      <c r="E342" s="2">
        <f>IF(B342/12&gt;$C$10,0,$H$12/12)</f>
        <v>312.5</v>
      </c>
      <c r="F342" s="2">
        <f t="shared" si="16"/>
        <v>83.333333333333329</v>
      </c>
      <c r="G342" s="3">
        <f t="shared" si="17"/>
        <v>2331.8635943047552</v>
      </c>
      <c r="H342" s="2">
        <f t="shared" si="18"/>
        <v>71933.410588399463</v>
      </c>
      <c r="I342" s="26">
        <f t="shared" si="19"/>
        <v>0.75280614918075794</v>
      </c>
    </row>
    <row r="343" spans="2:9">
      <c r="B343" s="1">
        <v>319</v>
      </c>
      <c r="C343" s="3">
        <f>(IFERROR(PPMT($H$11,$B343,$H$10,-$H$9),0))</f>
        <v>1516.4186992057616</v>
      </c>
      <c r="D343" s="3">
        <f>IFERROR(IPMT($H$11,$B343,$H$10,-$H$9),0)</f>
        <v>419.61156176565976</v>
      </c>
      <c r="E343" s="2">
        <f>IF(B343/12&gt;$C$10,0,$H$12/12)</f>
        <v>312.5</v>
      </c>
      <c r="F343" s="2">
        <f t="shared" si="16"/>
        <v>83.333333333333329</v>
      </c>
      <c r="G343" s="3">
        <f t="shared" si="17"/>
        <v>2331.8635943047548</v>
      </c>
      <c r="H343" s="2">
        <f t="shared" si="18"/>
        <v>70416.991889193698</v>
      </c>
      <c r="I343" s="26">
        <f t="shared" si="19"/>
        <v>0.75801721000277078</v>
      </c>
    </row>
    <row r="344" spans="2:9">
      <c r="B344" s="1">
        <v>320</v>
      </c>
      <c r="C344" s="3">
        <f>(IFERROR(PPMT($H$11,$B344,$H$10,-$H$9),0))</f>
        <v>1525.2644749511292</v>
      </c>
      <c r="D344" s="3">
        <f>IFERROR(IPMT($H$11,$B344,$H$10,-$H$9),0)</f>
        <v>410.76578602029224</v>
      </c>
      <c r="E344" s="2">
        <f>IF(B344/12&gt;$C$10,0,$H$12/12)</f>
        <v>312.5</v>
      </c>
      <c r="F344" s="2">
        <f t="shared" si="16"/>
        <v>83.333333333333329</v>
      </c>
      <c r="G344" s="3">
        <f t="shared" si="17"/>
        <v>2331.8635943047548</v>
      </c>
      <c r="H344" s="2">
        <f t="shared" si="18"/>
        <v>68891.727414242574</v>
      </c>
      <c r="I344" s="26">
        <f t="shared" si="19"/>
        <v>0.76325866867957881</v>
      </c>
    </row>
    <row r="345" spans="2:9">
      <c r="B345" s="1">
        <v>321</v>
      </c>
      <c r="C345" s="3">
        <f>(IFERROR(PPMT($H$11,$B345,$H$10,-$H$9),0))</f>
        <v>1534.1618510550099</v>
      </c>
      <c r="D345" s="3">
        <f>IFERROR(IPMT($H$11,$B345,$H$10,-$H$9),0)</f>
        <v>401.86840991641162</v>
      </c>
      <c r="E345" s="2">
        <f>IF(B345/12&gt;$C$10,0,$H$12/12)</f>
        <v>312.5</v>
      </c>
      <c r="F345" s="2">
        <f t="shared" si="16"/>
        <v>83.333333333333329</v>
      </c>
      <c r="G345" s="3">
        <f t="shared" si="17"/>
        <v>2331.8635943047552</v>
      </c>
      <c r="H345" s="2">
        <f t="shared" si="18"/>
        <v>67357.565563187571</v>
      </c>
      <c r="I345" s="26">
        <f t="shared" si="19"/>
        <v>0.7685307025320014</v>
      </c>
    </row>
    <row r="346" spans="2:9">
      <c r="B346" s="1">
        <v>322</v>
      </c>
      <c r="C346" s="3">
        <f>(IFERROR(PPMT($H$11,$B346,$H$10,-$H$9),0))</f>
        <v>1543.1111285194959</v>
      </c>
      <c r="D346" s="3">
        <f>IFERROR(IPMT($H$11,$B346,$H$10,-$H$9),0)</f>
        <v>392.91913245192558</v>
      </c>
      <c r="E346" s="2">
        <f>IF(B346/12&gt;$C$10,0,$H$12/12)</f>
        <v>312.5</v>
      </c>
      <c r="F346" s="2">
        <f t="shared" ref="F346:F384" si="20">IF(B346/12&gt;$C$10,0,$C$13/12)</f>
        <v>83.333333333333329</v>
      </c>
      <c r="G346" s="3">
        <f t="shared" ref="G346:G384" si="21">C346+D346+E346+F346</f>
        <v>2331.8635943047552</v>
      </c>
      <c r="H346" s="2">
        <f t="shared" si="18"/>
        <v>65814.454434668078</v>
      </c>
      <c r="I346" s="26">
        <f t="shared" si="19"/>
        <v>0.77383348991523004</v>
      </c>
    </row>
    <row r="347" spans="2:9">
      <c r="B347" s="1">
        <v>323</v>
      </c>
      <c r="C347" s="3">
        <f>(IFERROR(PPMT($H$11,$B347,$H$10,-$H$9),0))</f>
        <v>1552.1126101025279</v>
      </c>
      <c r="D347" s="3">
        <f>IFERROR(IPMT($H$11,$B347,$H$10,-$H$9),0)</f>
        <v>383.91765086889365</v>
      </c>
      <c r="E347" s="2">
        <f>IF(B347/12&gt;$C$10,0,$H$12/12)</f>
        <v>312.5</v>
      </c>
      <c r="F347" s="2">
        <f t="shared" si="20"/>
        <v>83.333333333333329</v>
      </c>
      <c r="G347" s="3">
        <f t="shared" si="21"/>
        <v>2331.8635943047552</v>
      </c>
      <c r="H347" s="2">
        <f t="shared" ref="H347:H384" si="22">H346-C347</f>
        <v>64262.341824565548</v>
      </c>
      <c r="I347" s="26">
        <f t="shared" ref="I347:I410" si="23">($C$16-H347)/$C$16</f>
        <v>0.77916721022486068</v>
      </c>
    </row>
    <row r="348" spans="2:9">
      <c r="B348" s="1">
        <v>324</v>
      </c>
      <c r="C348" s="3">
        <f>(IFERROR(PPMT($H$11,$B348,$H$10,-$H$9),0))</f>
        <v>1561.1666003281266</v>
      </c>
      <c r="D348" s="3">
        <f>IFERROR(IPMT($H$11,$B348,$H$10,-$H$9),0)</f>
        <v>374.86366064329496</v>
      </c>
      <c r="E348" s="2">
        <f>IF(B348/12&gt;$C$10,0,$H$12/12)</f>
        <v>312.5</v>
      </c>
      <c r="F348" s="2">
        <f t="shared" si="20"/>
        <v>83.333333333333329</v>
      </c>
      <c r="G348" s="3">
        <f t="shared" si="21"/>
        <v>2331.8635943047552</v>
      </c>
      <c r="H348" s="2">
        <f t="shared" si="22"/>
        <v>62701.17522423742</v>
      </c>
      <c r="I348" s="26">
        <f t="shared" si="23"/>
        <v>0.78453204390296416</v>
      </c>
    </row>
    <row r="349" spans="2:9">
      <c r="B349" s="1">
        <v>325</v>
      </c>
      <c r="C349" s="3">
        <f>(IFERROR(PPMT($H$11,$B349,$H$10,-$H$9),0))</f>
        <v>1570.2734054967061</v>
      </c>
      <c r="D349" s="3">
        <f>IFERROR(IPMT($H$11,$B349,$H$10,-$H$9),0)</f>
        <v>365.75685547471534</v>
      </c>
      <c r="E349" s="2">
        <f>IF(B349/12&gt;$C$10,0,$H$12/12)</f>
        <v>312.5</v>
      </c>
      <c r="F349" s="2">
        <f t="shared" si="20"/>
        <v>83.333333333333329</v>
      </c>
      <c r="G349" s="3">
        <f t="shared" si="21"/>
        <v>2331.8635943047552</v>
      </c>
      <c r="H349" s="2">
        <f t="shared" si="22"/>
        <v>61130.901818740713</v>
      </c>
      <c r="I349" s="26">
        <f t="shared" si="23"/>
        <v>0.78992817244419</v>
      </c>
    </row>
    <row r="350" spans="2:9">
      <c r="B350" s="1">
        <v>326</v>
      </c>
      <c r="C350" s="3">
        <f>(IFERROR(PPMT($H$11,$B350,$H$10,-$H$9),0))</f>
        <v>1579.4333336954385</v>
      </c>
      <c r="D350" s="3">
        <f>IFERROR(IPMT($H$11,$B350,$H$10,-$H$9),0)</f>
        <v>356.59692727598303</v>
      </c>
      <c r="E350" s="2">
        <f>IF(B350/12&gt;$C$10,0,$H$12/12)</f>
        <v>312.5</v>
      </c>
      <c r="F350" s="2">
        <f t="shared" si="20"/>
        <v>83.333333333333329</v>
      </c>
      <c r="G350" s="3">
        <f t="shared" si="21"/>
        <v>2331.8635943047552</v>
      </c>
      <c r="H350" s="2">
        <f t="shared" si="22"/>
        <v>59551.468485045276</v>
      </c>
      <c r="I350" s="26">
        <f t="shared" si="23"/>
        <v>0.7953557784019063</v>
      </c>
    </row>
    <row r="351" spans="2:9">
      <c r="B351" s="1">
        <v>327</v>
      </c>
      <c r="C351" s="3">
        <f>(IFERROR(PPMT($H$11,$B351,$H$10,-$H$9),0))</f>
        <v>1588.6466948086604</v>
      </c>
      <c r="D351" s="3">
        <f>IFERROR(IPMT($H$11,$B351,$H$10,-$H$9),0)</f>
        <v>347.38356616276121</v>
      </c>
      <c r="E351" s="2">
        <f>IF(B351/12&gt;$C$10,0,$H$12/12)</f>
        <v>312.5</v>
      </c>
      <c r="F351" s="2">
        <f t="shared" si="20"/>
        <v>83.333333333333329</v>
      </c>
      <c r="G351" s="3">
        <f t="shared" si="21"/>
        <v>2331.8635943047552</v>
      </c>
      <c r="H351" s="2">
        <f t="shared" si="22"/>
        <v>57962.821790236616</v>
      </c>
      <c r="I351" s="26">
        <f t="shared" si="23"/>
        <v>0.80081504539437587</v>
      </c>
    </row>
    <row r="352" spans="2:9">
      <c r="B352" s="1">
        <v>328</v>
      </c>
      <c r="C352" s="3">
        <f>(IFERROR(PPMT($H$11,$B352,$H$10,-$H$9),0))</f>
        <v>1597.9138005283778</v>
      </c>
      <c r="D352" s="3">
        <f>IFERROR(IPMT($H$11,$B352,$H$10,-$H$9),0)</f>
        <v>338.11646044304365</v>
      </c>
      <c r="E352" s="2">
        <f>IF(B352/12&gt;$C$10,0,$H$12/12)</f>
        <v>312.5</v>
      </c>
      <c r="F352" s="2">
        <f t="shared" si="20"/>
        <v>83.333333333333329</v>
      </c>
      <c r="G352" s="3">
        <f t="shared" si="21"/>
        <v>2331.8635943047552</v>
      </c>
      <c r="H352" s="2">
        <f t="shared" si="22"/>
        <v>56364.907989708241</v>
      </c>
      <c r="I352" s="26">
        <f t="shared" si="23"/>
        <v>0.80630615811096829</v>
      </c>
    </row>
    <row r="353" spans="2:9">
      <c r="B353" s="1">
        <v>329</v>
      </c>
      <c r="C353" s="3">
        <f>(IFERROR(PPMT($H$11,$B353,$H$10,-$H$9),0))</f>
        <v>1607.2349643647929</v>
      </c>
      <c r="D353" s="3">
        <f>IFERROR(IPMT($H$11,$B353,$H$10,-$H$9),0)</f>
        <v>328.79529660662871</v>
      </c>
      <c r="E353" s="2">
        <f>IF(B353/12&gt;$C$10,0,$H$12/12)</f>
        <v>312.5</v>
      </c>
      <c r="F353" s="2">
        <f t="shared" si="20"/>
        <v>83.333333333333329</v>
      </c>
      <c r="G353" s="3">
        <f t="shared" si="21"/>
        <v>2331.8635943047552</v>
      </c>
      <c r="H353" s="2">
        <f t="shared" si="22"/>
        <v>54757.673025343451</v>
      </c>
      <c r="I353" s="26">
        <f t="shared" si="23"/>
        <v>0.81182930231840733</v>
      </c>
    </row>
    <row r="354" spans="2:9">
      <c r="B354" s="1">
        <v>330</v>
      </c>
      <c r="C354" s="3">
        <f>(IFERROR(PPMT($H$11,$B354,$H$10,-$H$9),0))</f>
        <v>1616.6105016569227</v>
      </c>
      <c r="D354" s="3">
        <f>IFERROR(IPMT($H$11,$B354,$H$10,-$H$9),0)</f>
        <v>319.41975931449872</v>
      </c>
      <c r="E354" s="2">
        <f>IF(B354/12&gt;$C$10,0,$H$12/12)</f>
        <v>312.5</v>
      </c>
      <c r="F354" s="2">
        <f t="shared" si="20"/>
        <v>83.333333333333329</v>
      </c>
      <c r="G354" s="3">
        <f t="shared" si="21"/>
        <v>2331.8635943047548</v>
      </c>
      <c r="H354" s="2">
        <f t="shared" si="22"/>
        <v>53141.062523686531</v>
      </c>
      <c r="I354" s="26">
        <f t="shared" si="23"/>
        <v>0.81738466486705663</v>
      </c>
    </row>
    <row r="355" spans="2:9">
      <c r="B355" s="1">
        <v>331</v>
      </c>
      <c r="C355" s="3">
        <f>(IFERROR(PPMT($H$11,$B355,$H$10,-$H$9),0))</f>
        <v>1626.040729583254</v>
      </c>
      <c r="D355" s="3">
        <f>IFERROR(IPMT($H$11,$B355,$H$10,-$H$9),0)</f>
        <v>309.98953138816756</v>
      </c>
      <c r="E355" s="2">
        <f>IF(B355/12&gt;$C$10,0,$H$12/12)</f>
        <v>312.5</v>
      </c>
      <c r="F355" s="2">
        <f t="shared" si="20"/>
        <v>83.333333333333329</v>
      </c>
      <c r="G355" s="3">
        <f t="shared" si="21"/>
        <v>2331.8635943047552</v>
      </c>
      <c r="H355" s="2">
        <f t="shared" si="22"/>
        <v>51515.021794103275</v>
      </c>
      <c r="I355" s="26">
        <f t="shared" si="23"/>
        <v>0.8229724336972396</v>
      </c>
    </row>
    <row r="356" spans="2:9">
      <c r="B356" s="1">
        <v>332</v>
      </c>
      <c r="C356" s="3">
        <f>(IFERROR(PPMT($H$11,$B356,$H$10,-$H$9),0))</f>
        <v>1635.5259671724896</v>
      </c>
      <c r="D356" s="3">
        <f>IFERROR(IPMT($H$11,$B356,$H$10,-$H$9),0)</f>
        <v>300.50429379893194</v>
      </c>
      <c r="E356" s="2">
        <f>IF(B356/12&gt;$C$10,0,$H$12/12)</f>
        <v>312.5</v>
      </c>
      <c r="F356" s="2">
        <f t="shared" si="20"/>
        <v>83.333333333333329</v>
      </c>
      <c r="G356" s="3">
        <f t="shared" si="21"/>
        <v>2331.8635943047552</v>
      </c>
      <c r="H356" s="2">
        <f t="shared" si="22"/>
        <v>49879.495826930783</v>
      </c>
      <c r="I356" s="26">
        <f t="shared" si="23"/>
        <v>0.82859279784559858</v>
      </c>
    </row>
    <row r="357" spans="2:9">
      <c r="B357" s="1">
        <v>333</v>
      </c>
      <c r="C357" s="3">
        <f>(IFERROR(PPMT($H$11,$B357,$H$10,-$H$9),0))</f>
        <v>1645.0665353143281</v>
      </c>
      <c r="D357" s="3">
        <f>IFERROR(IPMT($H$11,$B357,$H$10,-$H$9),0)</f>
        <v>290.96372565709328</v>
      </c>
      <c r="E357" s="2">
        <f>IF(B357/12&gt;$C$10,0,$H$12/12)</f>
        <v>312.5</v>
      </c>
      <c r="F357" s="2">
        <f t="shared" si="20"/>
        <v>83.333333333333329</v>
      </c>
      <c r="G357" s="3">
        <f t="shared" si="21"/>
        <v>2331.8635943047548</v>
      </c>
      <c r="H357" s="2">
        <f t="shared" si="22"/>
        <v>48234.429291616456</v>
      </c>
      <c r="I357" s="26">
        <f t="shared" si="23"/>
        <v>0.83424594745148983</v>
      </c>
    </row>
    <row r="358" spans="2:9">
      <c r="B358" s="1">
        <v>334</v>
      </c>
      <c r="C358" s="3">
        <f>(IFERROR(PPMT($H$11,$B358,$H$10,-$H$9),0))</f>
        <v>1654.6627567703297</v>
      </c>
      <c r="D358" s="3">
        <f>IFERROR(IPMT($H$11,$B358,$H$10,-$H$9),0)</f>
        <v>281.36750420109178</v>
      </c>
      <c r="E358" s="2">
        <f>IF(B358/12&gt;$C$10,0,$H$12/12)</f>
        <v>312.5</v>
      </c>
      <c r="F358" s="2">
        <f t="shared" si="20"/>
        <v>83.333333333333329</v>
      </c>
      <c r="G358" s="3">
        <f t="shared" si="21"/>
        <v>2331.8635943047552</v>
      </c>
      <c r="H358" s="2">
        <f t="shared" si="22"/>
        <v>46579.766534846123</v>
      </c>
      <c r="I358" s="26">
        <f t="shared" si="23"/>
        <v>0.83993207376341539</v>
      </c>
    </row>
    <row r="359" spans="2:9">
      <c r="B359" s="1">
        <v>335</v>
      </c>
      <c r="C359" s="3">
        <f>(IFERROR(PPMT($H$11,$B359,$H$10,-$H$9),0))</f>
        <v>1664.3149561848222</v>
      </c>
      <c r="D359" s="3">
        <f>IFERROR(IPMT($H$11,$B359,$H$10,-$H$9),0)</f>
        <v>271.71530478659923</v>
      </c>
      <c r="E359" s="2">
        <f>IF(B359/12&gt;$C$10,0,$H$12/12)</f>
        <v>312.5</v>
      </c>
      <c r="F359" s="2">
        <f t="shared" si="20"/>
        <v>83.333333333333329</v>
      </c>
      <c r="G359" s="3">
        <f t="shared" si="21"/>
        <v>2331.8635943047552</v>
      </c>
      <c r="H359" s="2">
        <f t="shared" si="22"/>
        <v>44915.451578661305</v>
      </c>
      <c r="I359" s="26">
        <f t="shared" si="23"/>
        <v>0.84565136914549377</v>
      </c>
    </row>
    <row r="360" spans="2:9">
      <c r="B360" s="1">
        <v>336</v>
      </c>
      <c r="C360" s="3">
        <f>(IFERROR(PPMT($H$11,$B360,$H$10,-$H$9),0))</f>
        <v>1674.0234600959025</v>
      </c>
      <c r="D360" s="3">
        <f>IFERROR(IPMT($H$11,$B360,$H$10,-$H$9),0)</f>
        <v>262.00680087551905</v>
      </c>
      <c r="E360" s="2">
        <f>IF(B360/12&gt;$C$10,0,$H$12/12)</f>
        <v>312.5</v>
      </c>
      <c r="F360" s="2">
        <f t="shared" si="20"/>
        <v>83.333333333333329</v>
      </c>
      <c r="G360" s="3">
        <f t="shared" si="21"/>
        <v>2331.8635943047552</v>
      </c>
      <c r="H360" s="2">
        <f t="shared" si="22"/>
        <v>43241.428118565404</v>
      </c>
      <c r="I360" s="26">
        <f t="shared" si="23"/>
        <v>0.85140402708396767</v>
      </c>
    </row>
    <row r="361" spans="2:9">
      <c r="B361" s="1">
        <v>337</v>
      </c>
      <c r="C361" s="3">
        <f>(IFERROR(PPMT($H$11,$B361,$H$10,-$H$9),0))</f>
        <v>1683.7885969464596</v>
      </c>
      <c r="D361" s="3">
        <f>IFERROR(IPMT($H$11,$B361,$H$10,-$H$9),0)</f>
        <v>252.24166402496186</v>
      </c>
      <c r="E361" s="2">
        <f>IF(B361/12&gt;$C$10,0,$H$12/12)</f>
        <v>312.5</v>
      </c>
      <c r="F361" s="2">
        <f t="shared" si="20"/>
        <v>83.333333333333329</v>
      </c>
      <c r="G361" s="3">
        <f t="shared" si="21"/>
        <v>2331.8635943047552</v>
      </c>
      <c r="H361" s="2">
        <f t="shared" si="22"/>
        <v>41557.639521618941</v>
      </c>
      <c r="I361" s="26">
        <f t="shared" si="23"/>
        <v>0.85719024219374929</v>
      </c>
    </row>
    <row r="362" spans="2:9">
      <c r="B362" s="1">
        <v>338</v>
      </c>
      <c r="C362" s="3">
        <f>(IFERROR(PPMT($H$11,$B362,$H$10,-$H$9),0))</f>
        <v>1693.6106970953156</v>
      </c>
      <c r="D362" s="3">
        <f>IFERROR(IPMT($H$11,$B362,$H$10,-$H$9),0)</f>
        <v>242.41956387610583</v>
      </c>
      <c r="E362" s="2">
        <f>IF(B362/12&gt;$C$10,0,$H$12/12)</f>
        <v>312.5</v>
      </c>
      <c r="F362" s="2">
        <f t="shared" si="20"/>
        <v>83.333333333333329</v>
      </c>
      <c r="G362" s="3">
        <f t="shared" si="21"/>
        <v>2331.8635943047548</v>
      </c>
      <c r="H362" s="2">
        <f t="shared" si="22"/>
        <v>39864.028824523622</v>
      </c>
      <c r="I362" s="26">
        <f t="shared" si="23"/>
        <v>0.86301021022500479</v>
      </c>
    </row>
    <row r="363" spans="2:9">
      <c r="B363" s="1">
        <v>339</v>
      </c>
      <c r="C363" s="3">
        <f>(IFERROR(PPMT($H$11,$B363,$H$10,-$H$9),0))</f>
        <v>1703.4900928283728</v>
      </c>
      <c r="D363" s="3">
        <f>IFERROR(IPMT($H$11,$B363,$H$10,-$H$9),0)</f>
        <v>232.54016814304865</v>
      </c>
      <c r="E363" s="2">
        <f>IF(B363/12&gt;$C$10,0,$H$12/12)</f>
        <v>312.5</v>
      </c>
      <c r="F363" s="2">
        <f t="shared" si="20"/>
        <v>83.333333333333329</v>
      </c>
      <c r="G363" s="3">
        <f t="shared" si="21"/>
        <v>2331.8635943047552</v>
      </c>
      <c r="H363" s="2">
        <f t="shared" si="22"/>
        <v>38160.538731695247</v>
      </c>
      <c r="I363" s="26">
        <f t="shared" si="23"/>
        <v>0.86886412806977575</v>
      </c>
    </row>
    <row r="364" spans="2:9">
      <c r="B364" s="1">
        <v>340</v>
      </c>
      <c r="C364" s="3">
        <f>(IFERROR(PPMT($H$11,$B364,$H$10,-$H$9),0))</f>
        <v>1713.4271183698679</v>
      </c>
      <c r="D364" s="3">
        <f>IFERROR(IPMT($H$11,$B364,$H$10,-$H$9),0)</f>
        <v>222.60314260155371</v>
      </c>
      <c r="E364" s="2">
        <f>IF(B364/12&gt;$C$10,0,$H$12/12)</f>
        <v>312.5</v>
      </c>
      <c r="F364" s="2">
        <f t="shared" si="20"/>
        <v>83.333333333333329</v>
      </c>
      <c r="G364" s="3">
        <f t="shared" si="21"/>
        <v>2331.8635943047552</v>
      </c>
      <c r="H364" s="2">
        <f t="shared" si="22"/>
        <v>36447.111613325382</v>
      </c>
      <c r="I364" s="26">
        <f t="shared" si="23"/>
        <v>0.87475219376864133</v>
      </c>
    </row>
    <row r="365" spans="2:9">
      <c r="B365" s="1">
        <v>341</v>
      </c>
      <c r="C365" s="3">
        <f>(IFERROR(PPMT($H$11,$B365,$H$10,-$H$9),0))</f>
        <v>1723.4221098936946</v>
      </c>
      <c r="D365" s="3">
        <f>IFERROR(IPMT($H$11,$B365,$H$10,-$H$9),0)</f>
        <v>212.60815107772692</v>
      </c>
      <c r="E365" s="2">
        <f>IF(B365/12&gt;$C$10,0,$H$12/12)</f>
        <v>312.5</v>
      </c>
      <c r="F365" s="2">
        <f t="shared" si="20"/>
        <v>83.333333333333329</v>
      </c>
      <c r="G365" s="3">
        <f t="shared" si="21"/>
        <v>2331.8635943047552</v>
      </c>
      <c r="H365" s="2">
        <f t="shared" si="22"/>
        <v>34723.689503431684</v>
      </c>
      <c r="I365" s="26">
        <f t="shared" si="23"/>
        <v>0.88067460651741691</v>
      </c>
    </row>
    <row r="366" spans="2:9">
      <c r="B366" s="1">
        <v>342</v>
      </c>
      <c r="C366" s="3">
        <f>(IFERROR(PPMT($H$11,$B366,$H$10,-$H$9),0))</f>
        <v>1733.4754055347403</v>
      </c>
      <c r="D366" s="3">
        <f>IFERROR(IPMT($H$11,$B366,$H$10,-$H$9),0)</f>
        <v>202.55485543668135</v>
      </c>
      <c r="E366" s="2">
        <f>IF(B366/12&gt;$C$10,0,$H$12/12)</f>
        <v>312.5</v>
      </c>
      <c r="F366" s="2">
        <f t="shared" si="20"/>
        <v>83.333333333333329</v>
      </c>
      <c r="G366" s="3">
        <f t="shared" si="21"/>
        <v>2331.8635943047552</v>
      </c>
      <c r="H366" s="2">
        <f t="shared" si="22"/>
        <v>32990.21409789694</v>
      </c>
      <c r="I366" s="26">
        <f t="shared" si="23"/>
        <v>0.88663156667389365</v>
      </c>
    </row>
    <row r="367" spans="2:9">
      <c r="B367" s="1">
        <v>343</v>
      </c>
      <c r="C367" s="3">
        <f>(IFERROR(PPMT($H$11,$B367,$H$10,-$H$9),0))</f>
        <v>1743.5873454003581</v>
      </c>
      <c r="D367" s="3">
        <f>IFERROR(IPMT($H$11,$B367,$H$10,-$H$9),0)</f>
        <v>192.44291557106345</v>
      </c>
      <c r="E367" s="2">
        <f>IF(B367/12&gt;$C$10,0,$H$12/12)</f>
        <v>312.5</v>
      </c>
      <c r="F367" s="2">
        <f t="shared" si="20"/>
        <v>83.333333333333329</v>
      </c>
      <c r="G367" s="3">
        <f t="shared" si="21"/>
        <v>2331.8635943047552</v>
      </c>
      <c r="H367" s="2">
        <f t="shared" si="22"/>
        <v>31246.626752496581</v>
      </c>
      <c r="I367" s="26">
        <f t="shared" si="23"/>
        <v>0.89262327576461653</v>
      </c>
    </row>
    <row r="368" spans="2:9">
      <c r="B368" s="1">
        <v>344</v>
      </c>
      <c r="C368" s="3">
        <f>(IFERROR(PPMT($H$11,$B368,$H$10,-$H$9),0))</f>
        <v>1753.7582715818628</v>
      </c>
      <c r="D368" s="3">
        <f>IFERROR(IPMT($H$11,$B368,$H$10,-$H$9),0)</f>
        <v>182.27198938955866</v>
      </c>
      <c r="E368" s="2">
        <f>IF(B368/12&gt;$C$10,0,$H$12/12)</f>
        <v>312.5</v>
      </c>
      <c r="F368" s="2">
        <f t="shared" si="20"/>
        <v>83.333333333333329</v>
      </c>
      <c r="G368" s="3">
        <f t="shared" si="21"/>
        <v>2331.8635943047552</v>
      </c>
      <c r="H368" s="2">
        <f t="shared" si="22"/>
        <v>29492.868480914716</v>
      </c>
      <c r="I368" s="26">
        <f t="shared" si="23"/>
        <v>0.89864993649170199</v>
      </c>
    </row>
    <row r="369" spans="2:9">
      <c r="B369" s="1">
        <v>345</v>
      </c>
      <c r="C369" s="3">
        <f>(IFERROR(PPMT($H$11,$B369,$H$10,-$H$9),0))</f>
        <v>1763.9885281660909</v>
      </c>
      <c r="D369" s="3">
        <f>IFERROR(IPMT($H$11,$B369,$H$10,-$H$9),0)</f>
        <v>172.04173280533055</v>
      </c>
      <c r="E369" s="2">
        <f>IF(B369/12&gt;$C$10,0,$H$12/12)</f>
        <v>312.5</v>
      </c>
      <c r="F369" s="2">
        <f t="shared" si="20"/>
        <v>83.333333333333329</v>
      </c>
      <c r="G369" s="3">
        <f t="shared" si="21"/>
        <v>2331.8635943047552</v>
      </c>
      <c r="H369" s="2">
        <f t="shared" si="22"/>
        <v>27728.879952748626</v>
      </c>
      <c r="I369" s="26">
        <f t="shared" si="23"/>
        <v>0.9047117527396954</v>
      </c>
    </row>
    <row r="370" spans="2:9">
      <c r="B370" s="1">
        <v>346</v>
      </c>
      <c r="C370" s="3">
        <f>(IFERROR(PPMT($H$11,$B370,$H$10,-$H$9),0))</f>
        <v>1774.2784612470591</v>
      </c>
      <c r="D370" s="3">
        <f>IFERROR(IPMT($H$11,$B370,$H$10,-$H$9),0)</f>
        <v>161.7517997243624</v>
      </c>
      <c r="E370" s="2">
        <f>IF(B370/12&gt;$C$10,0,$H$12/12)</f>
        <v>312.5</v>
      </c>
      <c r="F370" s="2">
        <f t="shared" si="20"/>
        <v>83.333333333333329</v>
      </c>
      <c r="G370" s="3">
        <f t="shared" si="21"/>
        <v>2331.8635943047552</v>
      </c>
      <c r="H370" s="2">
        <f t="shared" si="22"/>
        <v>25954.601491501566</v>
      </c>
      <c r="I370" s="26">
        <f t="shared" si="23"/>
        <v>0.91080892958246884</v>
      </c>
    </row>
    <row r="371" spans="2:9">
      <c r="B371" s="1">
        <v>347</v>
      </c>
      <c r="C371" s="3">
        <f>(IFERROR(PPMT($H$11,$B371,$H$10,-$H$9),0))</f>
        <v>1784.6284189376679</v>
      </c>
      <c r="D371" s="3">
        <f>IFERROR(IPMT($H$11,$B371,$H$10,-$H$9),0)</f>
        <v>151.40184203375364</v>
      </c>
      <c r="E371" s="2">
        <f>IF(B371/12&gt;$C$10,0,$H$12/12)</f>
        <v>312.5</v>
      </c>
      <c r="F371" s="2">
        <f t="shared" si="20"/>
        <v>83.333333333333329</v>
      </c>
      <c r="G371" s="3">
        <f t="shared" si="21"/>
        <v>2331.8635943047552</v>
      </c>
      <c r="H371" s="2">
        <f t="shared" si="22"/>
        <v>24169.973072563898</v>
      </c>
      <c r="I371" s="26">
        <f t="shared" si="23"/>
        <v>0.91694167329015852</v>
      </c>
    </row>
    <row r="372" spans="2:9">
      <c r="B372" s="1">
        <v>348</v>
      </c>
      <c r="C372" s="3">
        <f>(IFERROR(PPMT($H$11,$B372,$H$10,-$H$9),0))</f>
        <v>1795.0387513814717</v>
      </c>
      <c r="D372" s="3">
        <f>IFERROR(IPMT($H$11,$B372,$H$10,-$H$9),0)</f>
        <v>140.99150958994986</v>
      </c>
      <c r="E372" s="2">
        <f>IF(B372/12&gt;$C$10,0,$H$12/12)</f>
        <v>312.5</v>
      </c>
      <c r="F372" s="2">
        <f t="shared" si="20"/>
        <v>83.333333333333329</v>
      </c>
      <c r="G372" s="3">
        <f t="shared" si="21"/>
        <v>2331.8635943047552</v>
      </c>
      <c r="H372" s="2">
        <f t="shared" si="22"/>
        <v>22374.934321182427</v>
      </c>
      <c r="I372" s="26">
        <f t="shared" si="23"/>
        <v>0.9231101913361428</v>
      </c>
    </row>
    <row r="373" spans="2:9">
      <c r="B373" s="1">
        <v>349</v>
      </c>
      <c r="C373" s="3">
        <f>(IFERROR(PPMT($H$11,$B373,$H$10,-$H$9),0))</f>
        <v>1805.5098107645301</v>
      </c>
      <c r="D373" s="3">
        <f>IFERROR(IPMT($H$11,$B373,$H$10,-$H$9),0)</f>
        <v>130.52045020689141</v>
      </c>
      <c r="E373" s="2">
        <f>IF(B373/12&gt;$C$10,0,$H$12/12)</f>
        <v>312.5</v>
      </c>
      <c r="F373" s="2">
        <f t="shared" si="20"/>
        <v>83.333333333333329</v>
      </c>
      <c r="G373" s="3">
        <f t="shared" si="21"/>
        <v>2331.8635943047552</v>
      </c>
      <c r="H373" s="2">
        <f t="shared" si="22"/>
        <v>20569.424510417895</v>
      </c>
      <c r="I373" s="26">
        <f t="shared" si="23"/>
        <v>0.92931469240406217</v>
      </c>
    </row>
    <row r="374" spans="2:9">
      <c r="B374" s="1">
        <v>350</v>
      </c>
      <c r="C374" s="3">
        <f>(IFERROR(PPMT($H$11,$B374,$H$10,-$H$9),0))</f>
        <v>1816.0419513273221</v>
      </c>
      <c r="D374" s="3">
        <f>IFERROR(IPMT($H$11,$B374,$H$10,-$H$9),0)</f>
        <v>119.9883096440994</v>
      </c>
      <c r="E374" s="2">
        <f>IF(B374/12&gt;$C$10,0,$H$12/12)</f>
        <v>312.5</v>
      </c>
      <c r="F374" s="2">
        <f t="shared" si="20"/>
        <v>83.333333333333329</v>
      </c>
      <c r="G374" s="3">
        <f t="shared" si="21"/>
        <v>2331.8635943047552</v>
      </c>
      <c r="H374" s="2">
        <f t="shared" si="22"/>
        <v>18753.382559090573</v>
      </c>
      <c r="I374" s="26">
        <f t="shared" si="23"/>
        <v>0.93555538639487779</v>
      </c>
    </row>
    <row r="375" spans="2:9">
      <c r="B375" s="1">
        <v>351</v>
      </c>
      <c r="C375" s="3">
        <f>(IFERROR(PPMT($H$11,$B375,$H$10,-$H$9),0))</f>
        <v>1826.6355293767303</v>
      </c>
      <c r="D375" s="3">
        <f>IFERROR(IPMT($H$11,$B375,$H$10,-$H$9),0)</f>
        <v>109.39473159469121</v>
      </c>
      <c r="E375" s="2">
        <f>IF(B375/12&gt;$C$10,0,$H$12/12)</f>
        <v>312.5</v>
      </c>
      <c r="F375" s="2">
        <f t="shared" si="20"/>
        <v>83.333333333333329</v>
      </c>
      <c r="G375" s="3">
        <f t="shared" si="21"/>
        <v>2331.8635943047552</v>
      </c>
      <c r="H375" s="2">
        <f t="shared" si="22"/>
        <v>16926.747029713842</v>
      </c>
      <c r="I375" s="26">
        <f t="shared" si="23"/>
        <v>0.94183248443397316</v>
      </c>
    </row>
    <row r="376" spans="2:9">
      <c r="B376" s="1">
        <v>352</v>
      </c>
      <c r="C376" s="3">
        <f>(IFERROR(PPMT($H$11,$B376,$H$10,-$H$9),0))</f>
        <v>1837.2909032980936</v>
      </c>
      <c r="D376" s="3">
        <f>IFERROR(IPMT($H$11,$B376,$H$10,-$H$9),0)</f>
        <v>98.739357673327902</v>
      </c>
      <c r="E376" s="2">
        <f>IF(B376/12&gt;$C$10,0,$H$12/12)</f>
        <v>312.5</v>
      </c>
      <c r="F376" s="2">
        <f t="shared" si="20"/>
        <v>83.333333333333329</v>
      </c>
      <c r="G376" s="3">
        <f t="shared" si="21"/>
        <v>2331.8635943047552</v>
      </c>
      <c r="H376" s="2">
        <f t="shared" si="22"/>
        <v>15089.456126415749</v>
      </c>
      <c r="I376" s="26">
        <f t="shared" si="23"/>
        <v>0.94814619887829643</v>
      </c>
    </row>
    <row r="377" spans="2:9">
      <c r="B377" s="1">
        <v>353</v>
      </c>
      <c r="C377" s="3">
        <f>(IFERROR(PPMT($H$11,$B377,$H$10,-$H$9),0))</f>
        <v>1848.008433567333</v>
      </c>
      <c r="D377" s="3">
        <f>IFERROR(IPMT($H$11,$B377,$H$10,-$H$9),0)</f>
        <v>88.021827404088498</v>
      </c>
      <c r="E377" s="2">
        <f>IF(B377/12&gt;$C$10,0,$H$12/12)</f>
        <v>312.5</v>
      </c>
      <c r="F377" s="2">
        <f t="shared" si="20"/>
        <v>83.333333333333329</v>
      </c>
      <c r="G377" s="3">
        <f t="shared" si="21"/>
        <v>2331.8635943047552</v>
      </c>
      <c r="H377" s="2">
        <f t="shared" si="22"/>
        <v>13241.447692848416</v>
      </c>
      <c r="I377" s="26">
        <f t="shared" si="23"/>
        <v>0.95449674332354506</v>
      </c>
    </row>
    <row r="378" spans="2:9">
      <c r="B378" s="1">
        <v>354</v>
      </c>
      <c r="C378" s="3">
        <f>(IFERROR(PPMT($H$11,$B378,$H$10,-$H$9),0))</f>
        <v>1858.7884827631426</v>
      </c>
      <c r="D378" s="3">
        <f>IFERROR(IPMT($H$11,$B378,$H$10,-$H$9),0)</f>
        <v>77.241778208278902</v>
      </c>
      <c r="E378" s="2">
        <f>IF(B378/12&gt;$C$10,0,$H$12/12)</f>
        <v>312.5</v>
      </c>
      <c r="F378" s="2">
        <f t="shared" si="20"/>
        <v>83.333333333333329</v>
      </c>
      <c r="G378" s="3">
        <f t="shared" si="21"/>
        <v>2331.8635943047552</v>
      </c>
      <c r="H378" s="2">
        <f t="shared" si="22"/>
        <v>11382.659210085274</v>
      </c>
      <c r="I378" s="26">
        <f t="shared" si="23"/>
        <v>0.96088433261139072</v>
      </c>
    </row>
    <row r="379" spans="2:9">
      <c r="B379" s="1">
        <v>355</v>
      </c>
      <c r="C379" s="3">
        <f>(IFERROR(PPMT($H$11,$B379,$H$10,-$H$9),0))</f>
        <v>1869.6314155792647</v>
      </c>
      <c r="D379" s="3">
        <f>IFERROR(IPMT($H$11,$B379,$H$10,-$H$9),0)</f>
        <v>66.398845392156701</v>
      </c>
      <c r="E379" s="2">
        <f>IF(B379/12&gt;$C$10,0,$H$12/12)</f>
        <v>312.5</v>
      </c>
      <c r="F379" s="2">
        <f t="shared" si="20"/>
        <v>83.333333333333329</v>
      </c>
      <c r="G379" s="3">
        <f t="shared" si="21"/>
        <v>2331.8635943047552</v>
      </c>
      <c r="H379" s="2">
        <f t="shared" si="22"/>
        <v>9513.0277945060097</v>
      </c>
      <c r="I379" s="26">
        <f t="shared" si="23"/>
        <v>0.96730918283674916</v>
      </c>
    </row>
    <row r="380" spans="2:9">
      <c r="B380" s="1">
        <v>356</v>
      </c>
      <c r="C380" s="3">
        <f>(IFERROR(PPMT($H$11,$B380,$H$10,-$H$9),0))</f>
        <v>1880.5375988368089</v>
      </c>
      <c r="D380" s="3">
        <f>IFERROR(IPMT($H$11,$B380,$H$10,-$H$9),0)</f>
        <v>55.492662134612523</v>
      </c>
      <c r="E380" s="2">
        <f>IF(B380/12&gt;$C$10,0,$H$12/12)</f>
        <v>312.5</v>
      </c>
      <c r="F380" s="2">
        <f t="shared" si="20"/>
        <v>83.333333333333329</v>
      </c>
      <c r="G380" s="3">
        <f t="shared" si="21"/>
        <v>2331.8635943047552</v>
      </c>
      <c r="H380" s="2">
        <f t="shared" si="22"/>
        <v>7632.4901956692011</v>
      </c>
      <c r="I380" s="26">
        <f t="shared" si="23"/>
        <v>0.97377151135508877</v>
      </c>
    </row>
    <row r="381" spans="2:9">
      <c r="B381" s="1">
        <v>357</v>
      </c>
      <c r="C381" s="3">
        <f>(IFERROR(PPMT($H$11,$B381,$H$10,-$H$9),0))</f>
        <v>1891.5074014966897</v>
      </c>
      <c r="D381" s="3">
        <f>IFERROR(IPMT($H$11,$B381,$H$10,-$H$9),0)</f>
        <v>44.522859474731767</v>
      </c>
      <c r="E381" s="2">
        <f>IF(B381/12&gt;$C$10,0,$H$12/12)</f>
        <v>312.5</v>
      </c>
      <c r="F381" s="2">
        <f t="shared" si="20"/>
        <v>83.333333333333329</v>
      </c>
      <c r="G381" s="3">
        <f t="shared" si="21"/>
        <v>2331.8635943047552</v>
      </c>
      <c r="H381" s="2">
        <f t="shared" si="22"/>
        <v>5740.9827941725116</v>
      </c>
      <c r="I381" s="26">
        <f t="shared" si="23"/>
        <v>0.98027153678978507</v>
      </c>
    </row>
    <row r="382" spans="2:9">
      <c r="B382" s="1">
        <v>358</v>
      </c>
      <c r="C382" s="3">
        <f>(IFERROR(PPMT($H$11,$B382,$H$10,-$H$9),0))</f>
        <v>1902.541194672084</v>
      </c>
      <c r="D382" s="3">
        <f>IFERROR(IPMT($H$11,$B382,$H$10,-$H$9),0)</f>
        <v>33.489066299337431</v>
      </c>
      <c r="E382" s="2">
        <f>IF(B382/12&gt;$C$10,0,$H$12/12)</f>
        <v>312.5</v>
      </c>
      <c r="F382" s="2">
        <f t="shared" si="20"/>
        <v>83.333333333333329</v>
      </c>
      <c r="G382" s="3">
        <f t="shared" si="21"/>
        <v>2331.8635943047552</v>
      </c>
      <c r="H382" s="2">
        <f t="shared" si="22"/>
        <v>3838.4415995004274</v>
      </c>
      <c r="I382" s="26">
        <f t="shared" si="23"/>
        <v>0.98680947903951743</v>
      </c>
    </row>
    <row r="383" spans="2:9">
      <c r="B383" s="1">
        <v>359</v>
      </c>
      <c r="C383" s="3">
        <f>(IFERROR(PPMT($H$11,$B383,$H$10,-$H$9),0))</f>
        <v>1913.6393516410055</v>
      </c>
      <c r="D383" s="3">
        <f>IFERROR(IPMT($H$11,$B383,$H$10,-$H$9),0)</f>
        <v>22.390909330416083</v>
      </c>
      <c r="E383" s="2">
        <f>IF(B383/12&gt;$C$10,0,$H$12/12)</f>
        <v>312.5</v>
      </c>
      <c r="F383" s="2">
        <f t="shared" si="20"/>
        <v>83.333333333333329</v>
      </c>
      <c r="G383" s="3">
        <f t="shared" si="21"/>
        <v>2331.8635943047552</v>
      </c>
      <c r="H383" s="2">
        <f t="shared" si="22"/>
        <v>1924.8022478594219</v>
      </c>
      <c r="I383" s="26">
        <f t="shared" si="23"/>
        <v>0.99338555928570649</v>
      </c>
    </row>
    <row r="384" spans="2:9">
      <c r="B384" s="1">
        <v>360</v>
      </c>
      <c r="C384" s="3">
        <f>(IFERROR(PPMT($H$11,$B384,$H$10,-$H$9),0))</f>
        <v>1924.8022478589157</v>
      </c>
      <c r="D384" s="3">
        <f>IFERROR(IPMT($H$11,$B384,$H$10,-$H$9),0)</f>
        <v>11.22801311250582</v>
      </c>
      <c r="E384" s="2">
        <f>IF(B384/12&gt;$C$10,0,$H$12/12)</f>
        <v>312.5</v>
      </c>
      <c r="F384" s="2">
        <f t="shared" si="20"/>
        <v>83.333333333333329</v>
      </c>
      <c r="G384" s="3">
        <f t="shared" si="21"/>
        <v>2331.8635943047552</v>
      </c>
      <c r="H384" s="2">
        <f t="shared" si="22"/>
        <v>5.0613380153663456E-10</v>
      </c>
      <c r="I384" s="26">
        <f t="shared" si="23"/>
        <v>0.99999999999999822</v>
      </c>
    </row>
    <row r="385" spans="2:9">
      <c r="B385" s="1">
        <v>361</v>
      </c>
      <c r="C385" s="3">
        <f>(IFERROR(PPMT($H$11,$B385,$H$10,-$H$9),0))</f>
        <v>0</v>
      </c>
      <c r="D385" s="3">
        <f>IFERROR(IPMT($H$11,$B385,$H$10,-$H$9),0)</f>
        <v>0</v>
      </c>
      <c r="E385" s="2">
        <f>IF(B385/12&gt;$C$10,0,$H$12/12)</f>
        <v>0</v>
      </c>
      <c r="F385" s="2">
        <f t="shared" ref="F385:F429" si="24">IF(B385/12&gt;$C$10,0,$C$13/12)</f>
        <v>0</v>
      </c>
      <c r="G385" s="3">
        <f t="shared" ref="G385:G429" si="25">C385+D385+E385+F385</f>
        <v>0</v>
      </c>
      <c r="H385" s="2">
        <f t="shared" ref="H385:H429" si="26">H384-C385</f>
        <v>5.0613380153663456E-10</v>
      </c>
      <c r="I385" s="26">
        <f t="shared" si="23"/>
        <v>0.99999999999999822</v>
      </c>
    </row>
    <row r="386" spans="2:9">
      <c r="B386" s="1">
        <v>362</v>
      </c>
      <c r="C386" s="3">
        <f>(IFERROR(PPMT($H$11,$B386,$H$10,-$H$9),0))</f>
        <v>0</v>
      </c>
      <c r="D386" s="3">
        <f>IFERROR(IPMT($H$11,$B386,$H$10,-$H$9),0)</f>
        <v>0</v>
      </c>
      <c r="E386" s="2">
        <f>IF(B386/12&gt;$C$10,0,$H$12/12)</f>
        <v>0</v>
      </c>
      <c r="F386" s="2">
        <f t="shared" si="24"/>
        <v>0</v>
      </c>
      <c r="G386" s="3">
        <f t="shared" si="25"/>
        <v>0</v>
      </c>
      <c r="H386" s="2">
        <f t="shared" si="26"/>
        <v>5.0613380153663456E-10</v>
      </c>
      <c r="I386" s="26">
        <f t="shared" si="23"/>
        <v>0.99999999999999822</v>
      </c>
    </row>
    <row r="387" spans="2:9">
      <c r="B387" s="1">
        <v>363</v>
      </c>
      <c r="C387" s="3">
        <f>(IFERROR(PPMT($H$11,$B387,$H$10,-$H$9),0))</f>
        <v>0</v>
      </c>
      <c r="D387" s="3">
        <f>IFERROR(IPMT($H$11,$B387,$H$10,-$H$9),0)</f>
        <v>0</v>
      </c>
      <c r="E387" s="2">
        <f>IF(B387/12&gt;$C$10,0,$H$12/12)</f>
        <v>0</v>
      </c>
      <c r="F387" s="2">
        <f t="shared" si="24"/>
        <v>0</v>
      </c>
      <c r="G387" s="3">
        <f t="shared" si="25"/>
        <v>0</v>
      </c>
      <c r="H387" s="2">
        <f t="shared" si="26"/>
        <v>5.0613380153663456E-10</v>
      </c>
      <c r="I387" s="26">
        <f t="shared" si="23"/>
        <v>0.99999999999999822</v>
      </c>
    </row>
    <row r="388" spans="2:9">
      <c r="B388" s="1">
        <v>364</v>
      </c>
      <c r="C388" s="3">
        <f>(IFERROR(PPMT($H$11,$B388,$H$10,-$H$9),0))</f>
        <v>0</v>
      </c>
      <c r="D388" s="3">
        <f>IFERROR(IPMT($H$11,$B388,$H$10,-$H$9),0)</f>
        <v>0</v>
      </c>
      <c r="E388" s="2">
        <f>IF(B388/12&gt;$C$10,0,$H$12/12)</f>
        <v>0</v>
      </c>
      <c r="F388" s="2">
        <f t="shared" si="24"/>
        <v>0</v>
      </c>
      <c r="G388" s="3">
        <f t="shared" si="25"/>
        <v>0</v>
      </c>
      <c r="H388" s="2">
        <f t="shared" si="26"/>
        <v>5.0613380153663456E-10</v>
      </c>
      <c r="I388" s="26">
        <f t="shared" si="23"/>
        <v>0.99999999999999822</v>
      </c>
    </row>
    <row r="389" spans="2:9">
      <c r="B389" s="1">
        <v>365</v>
      </c>
      <c r="C389" s="3">
        <f>(IFERROR(PPMT($H$11,$B389,$H$10,-$H$9),0))</f>
        <v>0</v>
      </c>
      <c r="D389" s="3">
        <f>IFERROR(IPMT($H$11,$B389,$H$10,-$H$9),0)</f>
        <v>0</v>
      </c>
      <c r="E389" s="2">
        <f>IF(B389/12&gt;$C$10,0,$H$12/12)</f>
        <v>0</v>
      </c>
      <c r="F389" s="2">
        <f t="shared" si="24"/>
        <v>0</v>
      </c>
      <c r="G389" s="3">
        <f t="shared" si="25"/>
        <v>0</v>
      </c>
      <c r="H389" s="2">
        <f t="shared" si="26"/>
        <v>5.0613380153663456E-10</v>
      </c>
      <c r="I389" s="26">
        <f t="shared" si="23"/>
        <v>0.99999999999999822</v>
      </c>
    </row>
    <row r="390" spans="2:9">
      <c r="B390" s="1">
        <v>366</v>
      </c>
      <c r="C390" s="3">
        <f>(IFERROR(PPMT($H$11,$B390,$H$10,-$H$9),0))</f>
        <v>0</v>
      </c>
      <c r="D390" s="3">
        <f>IFERROR(IPMT($H$11,$B390,$H$10,-$H$9),0)</f>
        <v>0</v>
      </c>
      <c r="E390" s="2">
        <f>IF(B390/12&gt;$C$10,0,$H$12/12)</f>
        <v>0</v>
      </c>
      <c r="F390" s="2">
        <f t="shared" si="24"/>
        <v>0</v>
      </c>
      <c r="G390" s="3">
        <f t="shared" si="25"/>
        <v>0</v>
      </c>
      <c r="H390" s="2">
        <f t="shared" si="26"/>
        <v>5.0613380153663456E-10</v>
      </c>
      <c r="I390" s="26">
        <f t="shared" si="23"/>
        <v>0.99999999999999822</v>
      </c>
    </row>
    <row r="391" spans="2:9">
      <c r="B391" s="1">
        <v>367</v>
      </c>
      <c r="C391" s="3">
        <f>(IFERROR(PPMT($H$11,$B391,$H$10,-$H$9),0))</f>
        <v>0</v>
      </c>
      <c r="D391" s="3">
        <f>IFERROR(IPMT($H$11,$B391,$H$10,-$H$9),0)</f>
        <v>0</v>
      </c>
      <c r="E391" s="2">
        <f>IF(B391/12&gt;$C$10,0,$H$12/12)</f>
        <v>0</v>
      </c>
      <c r="F391" s="2">
        <f t="shared" si="24"/>
        <v>0</v>
      </c>
      <c r="G391" s="3">
        <f t="shared" si="25"/>
        <v>0</v>
      </c>
      <c r="H391" s="2">
        <f t="shared" si="26"/>
        <v>5.0613380153663456E-10</v>
      </c>
      <c r="I391" s="26">
        <f t="shared" si="23"/>
        <v>0.99999999999999822</v>
      </c>
    </row>
    <row r="392" spans="2:9">
      <c r="B392" s="1">
        <v>368</v>
      </c>
      <c r="C392" s="3">
        <f>(IFERROR(PPMT($H$11,$B392,$H$10,-$H$9),0))</f>
        <v>0</v>
      </c>
      <c r="D392" s="3">
        <f>IFERROR(IPMT($H$11,$B392,$H$10,-$H$9),0)</f>
        <v>0</v>
      </c>
      <c r="E392" s="2">
        <f>IF(B392/12&gt;$C$10,0,$H$12/12)</f>
        <v>0</v>
      </c>
      <c r="F392" s="2">
        <f t="shared" si="24"/>
        <v>0</v>
      </c>
      <c r="G392" s="3">
        <f t="shared" si="25"/>
        <v>0</v>
      </c>
      <c r="H392" s="2">
        <f t="shared" si="26"/>
        <v>5.0613380153663456E-10</v>
      </c>
      <c r="I392" s="26">
        <f t="shared" si="23"/>
        <v>0.99999999999999822</v>
      </c>
    </row>
    <row r="393" spans="2:9">
      <c r="B393" s="1">
        <v>369</v>
      </c>
      <c r="C393" s="3">
        <f>(IFERROR(PPMT($H$11,$B393,$H$10,-$H$9),0))</f>
        <v>0</v>
      </c>
      <c r="D393" s="3">
        <f>IFERROR(IPMT($H$11,$B393,$H$10,-$H$9),0)</f>
        <v>0</v>
      </c>
      <c r="E393" s="2">
        <f>IF(B393/12&gt;$C$10,0,$H$12/12)</f>
        <v>0</v>
      </c>
      <c r="F393" s="2">
        <f t="shared" si="24"/>
        <v>0</v>
      </c>
      <c r="G393" s="3">
        <f t="shared" si="25"/>
        <v>0</v>
      </c>
      <c r="H393" s="2">
        <f t="shared" si="26"/>
        <v>5.0613380153663456E-10</v>
      </c>
      <c r="I393" s="26">
        <f t="shared" si="23"/>
        <v>0.99999999999999822</v>
      </c>
    </row>
    <row r="394" spans="2:9">
      <c r="B394" s="1">
        <v>370</v>
      </c>
      <c r="C394" s="3">
        <f>(IFERROR(PPMT($H$11,$B394,$H$10,-$H$9),0))</f>
        <v>0</v>
      </c>
      <c r="D394" s="3">
        <f>IFERROR(IPMT($H$11,$B394,$H$10,-$H$9),0)</f>
        <v>0</v>
      </c>
      <c r="E394" s="2">
        <f>IF(B394/12&gt;$C$10,0,$H$12/12)</f>
        <v>0</v>
      </c>
      <c r="F394" s="2">
        <f t="shared" si="24"/>
        <v>0</v>
      </c>
      <c r="G394" s="3">
        <f t="shared" si="25"/>
        <v>0</v>
      </c>
      <c r="H394" s="2">
        <f t="shared" si="26"/>
        <v>5.0613380153663456E-10</v>
      </c>
      <c r="I394" s="26">
        <f t="shared" si="23"/>
        <v>0.99999999999999822</v>
      </c>
    </row>
    <row r="395" spans="2:9">
      <c r="B395" s="1">
        <v>371</v>
      </c>
      <c r="C395" s="3">
        <f>(IFERROR(PPMT($H$11,$B395,$H$10,-$H$9),0))</f>
        <v>0</v>
      </c>
      <c r="D395" s="3">
        <f>IFERROR(IPMT($H$11,$B395,$H$10,-$H$9),0)</f>
        <v>0</v>
      </c>
      <c r="E395" s="2">
        <f>IF(B395/12&gt;$C$10,0,$H$12/12)</f>
        <v>0</v>
      </c>
      <c r="F395" s="2">
        <f t="shared" si="24"/>
        <v>0</v>
      </c>
      <c r="G395" s="3">
        <f t="shared" si="25"/>
        <v>0</v>
      </c>
      <c r="H395" s="2">
        <f t="shared" si="26"/>
        <v>5.0613380153663456E-10</v>
      </c>
      <c r="I395" s="26">
        <f t="shared" si="23"/>
        <v>0.99999999999999822</v>
      </c>
    </row>
    <row r="396" spans="2:9">
      <c r="B396" s="1">
        <v>372</v>
      </c>
      <c r="C396" s="3">
        <f>(IFERROR(PPMT($H$11,$B396,$H$10,-$H$9),0))</f>
        <v>0</v>
      </c>
      <c r="D396" s="3">
        <f>IFERROR(IPMT($H$11,$B396,$H$10,-$H$9),0)</f>
        <v>0</v>
      </c>
      <c r="E396" s="2">
        <f>IF(B396/12&gt;$C$10,0,$H$12/12)</f>
        <v>0</v>
      </c>
      <c r="F396" s="2">
        <f t="shared" si="24"/>
        <v>0</v>
      </c>
      <c r="G396" s="3">
        <f t="shared" si="25"/>
        <v>0</v>
      </c>
      <c r="H396" s="2">
        <f t="shared" si="26"/>
        <v>5.0613380153663456E-10</v>
      </c>
      <c r="I396" s="26">
        <f t="shared" si="23"/>
        <v>0.99999999999999822</v>
      </c>
    </row>
    <row r="397" spans="2:9">
      <c r="B397" s="1">
        <v>373</v>
      </c>
      <c r="C397" s="3">
        <f>(IFERROR(PPMT($H$11,$B397,$H$10,-$H$9),0))</f>
        <v>0</v>
      </c>
      <c r="D397" s="3">
        <f>IFERROR(IPMT($H$11,$B397,$H$10,-$H$9),0)</f>
        <v>0</v>
      </c>
      <c r="E397" s="2">
        <f>IF(B397/12&gt;$C$10,0,$H$12/12)</f>
        <v>0</v>
      </c>
      <c r="F397" s="2">
        <f t="shared" si="24"/>
        <v>0</v>
      </c>
      <c r="G397" s="3">
        <f t="shared" si="25"/>
        <v>0</v>
      </c>
      <c r="H397" s="2">
        <f t="shared" si="26"/>
        <v>5.0613380153663456E-10</v>
      </c>
      <c r="I397" s="26">
        <f t="shared" si="23"/>
        <v>0.99999999999999822</v>
      </c>
    </row>
    <row r="398" spans="2:9">
      <c r="B398" s="1">
        <v>374</v>
      </c>
      <c r="C398" s="3">
        <f>(IFERROR(PPMT($H$11,$B398,$H$10,-$H$9),0))</f>
        <v>0</v>
      </c>
      <c r="D398" s="3">
        <f>IFERROR(IPMT($H$11,$B398,$H$10,-$H$9),0)</f>
        <v>0</v>
      </c>
      <c r="E398" s="2">
        <f>IF(B398/12&gt;$C$10,0,$H$12/12)</f>
        <v>0</v>
      </c>
      <c r="F398" s="2">
        <f t="shared" si="24"/>
        <v>0</v>
      </c>
      <c r="G398" s="3">
        <f t="shared" si="25"/>
        <v>0</v>
      </c>
      <c r="H398" s="2">
        <f t="shared" si="26"/>
        <v>5.0613380153663456E-10</v>
      </c>
      <c r="I398" s="26">
        <f t="shared" si="23"/>
        <v>0.99999999999999822</v>
      </c>
    </row>
    <row r="399" spans="2:9">
      <c r="B399" s="1">
        <v>375</v>
      </c>
      <c r="C399" s="3">
        <f>(IFERROR(PPMT($H$11,$B399,$H$10,-$H$9),0))</f>
        <v>0</v>
      </c>
      <c r="D399" s="3">
        <f>IFERROR(IPMT($H$11,$B399,$H$10,-$H$9),0)</f>
        <v>0</v>
      </c>
      <c r="E399" s="2">
        <f>IF(B399/12&gt;$C$10,0,$H$12/12)</f>
        <v>0</v>
      </c>
      <c r="F399" s="2">
        <f t="shared" si="24"/>
        <v>0</v>
      </c>
      <c r="G399" s="3">
        <f t="shared" si="25"/>
        <v>0</v>
      </c>
      <c r="H399" s="2">
        <f t="shared" si="26"/>
        <v>5.0613380153663456E-10</v>
      </c>
      <c r="I399" s="26">
        <f t="shared" si="23"/>
        <v>0.99999999999999822</v>
      </c>
    </row>
    <row r="400" spans="2:9">
      <c r="B400" s="1">
        <v>376</v>
      </c>
      <c r="C400" s="3">
        <f>(IFERROR(PPMT($H$11,$B400,$H$10,-$H$9),0))</f>
        <v>0</v>
      </c>
      <c r="D400" s="3">
        <f>IFERROR(IPMT($H$11,$B400,$H$10,-$H$9),0)</f>
        <v>0</v>
      </c>
      <c r="E400" s="2">
        <f>IF(B400/12&gt;$C$10,0,$H$12/12)</f>
        <v>0</v>
      </c>
      <c r="F400" s="2">
        <f t="shared" si="24"/>
        <v>0</v>
      </c>
      <c r="G400" s="3">
        <f t="shared" si="25"/>
        <v>0</v>
      </c>
      <c r="H400" s="2">
        <f t="shared" si="26"/>
        <v>5.0613380153663456E-10</v>
      </c>
      <c r="I400" s="26">
        <f t="shared" si="23"/>
        <v>0.99999999999999822</v>
      </c>
    </row>
    <row r="401" spans="2:9">
      <c r="B401" s="1">
        <v>377</v>
      </c>
      <c r="C401" s="3">
        <f>(IFERROR(PPMT($H$11,$B401,$H$10,-$H$9),0))</f>
        <v>0</v>
      </c>
      <c r="D401" s="3">
        <f>IFERROR(IPMT($H$11,$B401,$H$10,-$H$9),0)</f>
        <v>0</v>
      </c>
      <c r="E401" s="2">
        <f>IF(B401/12&gt;$C$10,0,$H$12/12)</f>
        <v>0</v>
      </c>
      <c r="F401" s="2">
        <f t="shared" si="24"/>
        <v>0</v>
      </c>
      <c r="G401" s="3">
        <f t="shared" si="25"/>
        <v>0</v>
      </c>
      <c r="H401" s="2">
        <f t="shared" si="26"/>
        <v>5.0613380153663456E-10</v>
      </c>
      <c r="I401" s="26">
        <f t="shared" si="23"/>
        <v>0.99999999999999822</v>
      </c>
    </row>
    <row r="402" spans="2:9">
      <c r="B402" s="1">
        <v>378</v>
      </c>
      <c r="C402" s="3">
        <f>(IFERROR(PPMT($H$11,$B402,$H$10,-$H$9),0))</f>
        <v>0</v>
      </c>
      <c r="D402" s="3">
        <f>IFERROR(IPMT($H$11,$B402,$H$10,-$H$9),0)</f>
        <v>0</v>
      </c>
      <c r="E402" s="2">
        <f>IF(B402/12&gt;$C$10,0,$H$12/12)</f>
        <v>0</v>
      </c>
      <c r="F402" s="2">
        <f t="shared" si="24"/>
        <v>0</v>
      </c>
      <c r="G402" s="3">
        <f t="shared" si="25"/>
        <v>0</v>
      </c>
      <c r="H402" s="2">
        <f t="shared" si="26"/>
        <v>5.0613380153663456E-10</v>
      </c>
      <c r="I402" s="26">
        <f t="shared" si="23"/>
        <v>0.99999999999999822</v>
      </c>
    </row>
    <row r="403" spans="2:9">
      <c r="B403" s="1">
        <v>379</v>
      </c>
      <c r="C403" s="3">
        <f>(IFERROR(PPMT($H$11,$B403,$H$10,-$H$9),0))</f>
        <v>0</v>
      </c>
      <c r="D403" s="3">
        <f>IFERROR(IPMT($H$11,$B403,$H$10,-$H$9),0)</f>
        <v>0</v>
      </c>
      <c r="E403" s="2">
        <f>IF(B403/12&gt;$C$10,0,$H$12/12)</f>
        <v>0</v>
      </c>
      <c r="F403" s="2">
        <f t="shared" si="24"/>
        <v>0</v>
      </c>
      <c r="G403" s="3">
        <f t="shared" si="25"/>
        <v>0</v>
      </c>
      <c r="H403" s="2">
        <f t="shared" si="26"/>
        <v>5.0613380153663456E-10</v>
      </c>
      <c r="I403" s="26">
        <f t="shared" si="23"/>
        <v>0.99999999999999822</v>
      </c>
    </row>
    <row r="404" spans="2:9">
      <c r="B404" s="1">
        <v>380</v>
      </c>
      <c r="C404" s="3">
        <f>(IFERROR(PPMT($H$11,$B404,$H$10,-$H$9),0))</f>
        <v>0</v>
      </c>
      <c r="D404" s="3">
        <f>IFERROR(IPMT($H$11,$B404,$H$10,-$H$9),0)</f>
        <v>0</v>
      </c>
      <c r="E404" s="2">
        <f>IF(B404/12&gt;$C$10,0,$H$12/12)</f>
        <v>0</v>
      </c>
      <c r="F404" s="2">
        <f t="shared" si="24"/>
        <v>0</v>
      </c>
      <c r="G404" s="3">
        <f t="shared" si="25"/>
        <v>0</v>
      </c>
      <c r="H404" s="2">
        <f t="shared" si="26"/>
        <v>5.0613380153663456E-10</v>
      </c>
      <c r="I404" s="26">
        <f t="shared" si="23"/>
        <v>0.99999999999999822</v>
      </c>
    </row>
    <row r="405" spans="2:9">
      <c r="B405" s="1">
        <v>381</v>
      </c>
      <c r="C405" s="3">
        <f>(IFERROR(PPMT($H$11,$B405,$H$10,-$H$9),0))</f>
        <v>0</v>
      </c>
      <c r="D405" s="3">
        <f>IFERROR(IPMT($H$11,$B405,$H$10,-$H$9),0)</f>
        <v>0</v>
      </c>
      <c r="E405" s="2">
        <f>IF(B405/12&gt;$C$10,0,$H$12/12)</f>
        <v>0</v>
      </c>
      <c r="F405" s="2">
        <f t="shared" si="24"/>
        <v>0</v>
      </c>
      <c r="G405" s="3">
        <f t="shared" si="25"/>
        <v>0</v>
      </c>
      <c r="H405" s="2">
        <f t="shared" si="26"/>
        <v>5.0613380153663456E-10</v>
      </c>
      <c r="I405" s="26">
        <f t="shared" si="23"/>
        <v>0.99999999999999822</v>
      </c>
    </row>
    <row r="406" spans="2:9">
      <c r="B406" s="1">
        <v>382</v>
      </c>
      <c r="C406" s="3">
        <f>(IFERROR(PPMT($H$11,$B406,$H$10,-$H$9),0))</f>
        <v>0</v>
      </c>
      <c r="D406" s="3">
        <f>IFERROR(IPMT($H$11,$B406,$H$10,-$H$9),0)</f>
        <v>0</v>
      </c>
      <c r="E406" s="2">
        <f>IF(B406/12&gt;$C$10,0,$H$12/12)</f>
        <v>0</v>
      </c>
      <c r="F406" s="2">
        <f t="shared" si="24"/>
        <v>0</v>
      </c>
      <c r="G406" s="3">
        <f t="shared" si="25"/>
        <v>0</v>
      </c>
      <c r="H406" s="2">
        <f t="shared" si="26"/>
        <v>5.0613380153663456E-10</v>
      </c>
      <c r="I406" s="26">
        <f t="shared" si="23"/>
        <v>0.99999999999999822</v>
      </c>
    </row>
    <row r="407" spans="2:9">
      <c r="B407" s="1">
        <v>383</v>
      </c>
      <c r="C407" s="3">
        <f>(IFERROR(PPMT($H$11,$B407,$H$10,-$H$9),0))</f>
        <v>0</v>
      </c>
      <c r="D407" s="3">
        <f>IFERROR(IPMT($H$11,$B407,$H$10,-$H$9),0)</f>
        <v>0</v>
      </c>
      <c r="E407" s="2">
        <f>IF(B407/12&gt;$C$10,0,$H$12/12)</f>
        <v>0</v>
      </c>
      <c r="F407" s="2">
        <f t="shared" si="24"/>
        <v>0</v>
      </c>
      <c r="G407" s="3">
        <f t="shared" si="25"/>
        <v>0</v>
      </c>
      <c r="H407" s="2">
        <f t="shared" si="26"/>
        <v>5.0613380153663456E-10</v>
      </c>
      <c r="I407" s="26">
        <f t="shared" si="23"/>
        <v>0.99999999999999822</v>
      </c>
    </row>
    <row r="408" spans="2:9">
      <c r="B408" s="1">
        <v>384</v>
      </c>
      <c r="C408" s="3">
        <f>(IFERROR(PPMT($H$11,$B408,$H$10,-$H$9),0))</f>
        <v>0</v>
      </c>
      <c r="D408" s="3">
        <f>IFERROR(IPMT($H$11,$B408,$H$10,-$H$9),0)</f>
        <v>0</v>
      </c>
      <c r="E408" s="2">
        <f>IF(B408/12&gt;$C$10,0,$H$12/12)</f>
        <v>0</v>
      </c>
      <c r="F408" s="2">
        <f t="shared" si="24"/>
        <v>0</v>
      </c>
      <c r="G408" s="3">
        <f t="shared" si="25"/>
        <v>0</v>
      </c>
      <c r="H408" s="2">
        <f t="shared" si="26"/>
        <v>5.0613380153663456E-10</v>
      </c>
      <c r="I408" s="26">
        <f t="shared" si="23"/>
        <v>0.99999999999999822</v>
      </c>
    </row>
    <row r="409" spans="2:9">
      <c r="B409" s="1">
        <v>385</v>
      </c>
      <c r="C409" s="3">
        <f>(IFERROR(PPMT($H$11,$B409,$H$10,-$H$9),0))</f>
        <v>0</v>
      </c>
      <c r="D409" s="3">
        <f>IFERROR(IPMT($H$11,$B409,$H$10,-$H$9),0)</f>
        <v>0</v>
      </c>
      <c r="E409" s="2">
        <f>IF(B409/12&gt;$C$10,0,$H$12/12)</f>
        <v>0</v>
      </c>
      <c r="F409" s="2">
        <f t="shared" si="24"/>
        <v>0</v>
      </c>
      <c r="G409" s="3">
        <f t="shared" si="25"/>
        <v>0</v>
      </c>
      <c r="H409" s="2">
        <f t="shared" si="26"/>
        <v>5.0613380153663456E-10</v>
      </c>
      <c r="I409" s="26">
        <f t="shared" si="23"/>
        <v>0.99999999999999822</v>
      </c>
    </row>
    <row r="410" spans="2:9">
      <c r="B410" s="1">
        <v>386</v>
      </c>
      <c r="C410" s="3">
        <f>(IFERROR(PPMT($H$11,$B410,$H$10,-$H$9),0))</f>
        <v>0</v>
      </c>
      <c r="D410" s="3">
        <f>IFERROR(IPMT($H$11,$B410,$H$10,-$H$9),0)</f>
        <v>0</v>
      </c>
      <c r="E410" s="2">
        <f>IF(B410/12&gt;$C$10,0,$H$12/12)</f>
        <v>0</v>
      </c>
      <c r="F410" s="2">
        <f t="shared" si="24"/>
        <v>0</v>
      </c>
      <c r="G410" s="3">
        <f t="shared" si="25"/>
        <v>0</v>
      </c>
      <c r="H410" s="2">
        <f t="shared" si="26"/>
        <v>5.0613380153663456E-10</v>
      </c>
      <c r="I410" s="26">
        <f t="shared" si="23"/>
        <v>0.99999999999999822</v>
      </c>
    </row>
    <row r="411" spans="2:9">
      <c r="B411" s="1">
        <v>387</v>
      </c>
      <c r="C411" s="3">
        <f>(IFERROR(PPMT($H$11,$B411,$H$10,-$H$9),0))</f>
        <v>0</v>
      </c>
      <c r="D411" s="3">
        <f>IFERROR(IPMT($H$11,$B411,$H$10,-$H$9),0)</f>
        <v>0</v>
      </c>
      <c r="E411" s="2">
        <f>IF(B411/12&gt;$C$10,0,$H$12/12)</f>
        <v>0</v>
      </c>
      <c r="F411" s="2">
        <f t="shared" si="24"/>
        <v>0</v>
      </c>
      <c r="G411" s="3">
        <f t="shared" si="25"/>
        <v>0</v>
      </c>
      <c r="H411" s="2">
        <f t="shared" si="26"/>
        <v>5.0613380153663456E-10</v>
      </c>
      <c r="I411" s="26">
        <f t="shared" ref="I411:I474" si="27">($C$16-H411)/$C$16</f>
        <v>0.99999999999999822</v>
      </c>
    </row>
    <row r="412" spans="2:9">
      <c r="B412" s="1">
        <v>388</v>
      </c>
      <c r="C412" s="3">
        <f>(IFERROR(PPMT($H$11,$B412,$H$10,-$H$9),0))</f>
        <v>0</v>
      </c>
      <c r="D412" s="3">
        <f>IFERROR(IPMT($H$11,$B412,$H$10,-$H$9),0)</f>
        <v>0</v>
      </c>
      <c r="E412" s="2">
        <f>IF(B412/12&gt;$C$10,0,$H$12/12)</f>
        <v>0</v>
      </c>
      <c r="F412" s="2">
        <f t="shared" si="24"/>
        <v>0</v>
      </c>
      <c r="G412" s="3">
        <f t="shared" si="25"/>
        <v>0</v>
      </c>
      <c r="H412" s="2">
        <f t="shared" si="26"/>
        <v>5.0613380153663456E-10</v>
      </c>
      <c r="I412" s="26">
        <f t="shared" si="27"/>
        <v>0.99999999999999822</v>
      </c>
    </row>
    <row r="413" spans="2:9">
      <c r="B413" s="1">
        <v>389</v>
      </c>
      <c r="C413" s="3">
        <f>(IFERROR(PPMT($H$11,$B413,$H$10,-$H$9),0))</f>
        <v>0</v>
      </c>
      <c r="D413" s="3">
        <f>IFERROR(IPMT($H$11,$B413,$H$10,-$H$9),0)</f>
        <v>0</v>
      </c>
      <c r="E413" s="2">
        <f>IF(B413/12&gt;$C$10,0,$H$12/12)</f>
        <v>0</v>
      </c>
      <c r="F413" s="2">
        <f t="shared" si="24"/>
        <v>0</v>
      </c>
      <c r="G413" s="3">
        <f t="shared" si="25"/>
        <v>0</v>
      </c>
      <c r="H413" s="2">
        <f t="shared" si="26"/>
        <v>5.0613380153663456E-10</v>
      </c>
      <c r="I413" s="26">
        <f t="shared" si="27"/>
        <v>0.99999999999999822</v>
      </c>
    </row>
    <row r="414" spans="2:9">
      <c r="B414" s="1">
        <v>390</v>
      </c>
      <c r="C414" s="3">
        <f>(IFERROR(PPMT($H$11,$B414,$H$10,-$H$9),0))</f>
        <v>0</v>
      </c>
      <c r="D414" s="3">
        <f>IFERROR(IPMT($H$11,$B414,$H$10,-$H$9),0)</f>
        <v>0</v>
      </c>
      <c r="E414" s="2">
        <f>IF(B414/12&gt;$C$10,0,$H$12/12)</f>
        <v>0</v>
      </c>
      <c r="F414" s="2">
        <f t="shared" si="24"/>
        <v>0</v>
      </c>
      <c r="G414" s="3">
        <f t="shared" si="25"/>
        <v>0</v>
      </c>
      <c r="H414" s="2">
        <f t="shared" si="26"/>
        <v>5.0613380153663456E-10</v>
      </c>
      <c r="I414" s="26">
        <f t="shared" si="27"/>
        <v>0.99999999999999822</v>
      </c>
    </row>
    <row r="415" spans="2:9">
      <c r="B415" s="1">
        <v>391</v>
      </c>
      <c r="C415" s="3">
        <f>(IFERROR(PPMT($H$11,$B415,$H$10,-$H$9),0))</f>
        <v>0</v>
      </c>
      <c r="D415" s="3">
        <f>IFERROR(IPMT($H$11,$B415,$H$10,-$H$9),0)</f>
        <v>0</v>
      </c>
      <c r="E415" s="2">
        <f>IF(B415/12&gt;$C$10,0,$H$12/12)</f>
        <v>0</v>
      </c>
      <c r="F415" s="2">
        <f t="shared" si="24"/>
        <v>0</v>
      </c>
      <c r="G415" s="3">
        <f t="shared" si="25"/>
        <v>0</v>
      </c>
      <c r="H415" s="2">
        <f t="shared" si="26"/>
        <v>5.0613380153663456E-10</v>
      </c>
      <c r="I415" s="26">
        <f t="shared" si="27"/>
        <v>0.99999999999999822</v>
      </c>
    </row>
    <row r="416" spans="2:9">
      <c r="B416" s="1">
        <v>392</v>
      </c>
      <c r="C416" s="3">
        <f>(IFERROR(PPMT($H$11,$B416,$H$10,-$H$9),0))</f>
        <v>0</v>
      </c>
      <c r="D416" s="3">
        <f>IFERROR(IPMT($H$11,$B416,$H$10,-$H$9),0)</f>
        <v>0</v>
      </c>
      <c r="E416" s="2">
        <f>IF(B416/12&gt;$C$10,0,$H$12/12)</f>
        <v>0</v>
      </c>
      <c r="F416" s="2">
        <f t="shared" si="24"/>
        <v>0</v>
      </c>
      <c r="G416" s="3">
        <f t="shared" si="25"/>
        <v>0</v>
      </c>
      <c r="H416" s="2">
        <f t="shared" si="26"/>
        <v>5.0613380153663456E-10</v>
      </c>
      <c r="I416" s="26">
        <f t="shared" si="27"/>
        <v>0.99999999999999822</v>
      </c>
    </row>
    <row r="417" spans="2:9">
      <c r="B417" s="1">
        <v>393</v>
      </c>
      <c r="C417" s="3">
        <f>(IFERROR(PPMT($H$11,$B417,$H$10,-$H$9),0))</f>
        <v>0</v>
      </c>
      <c r="D417" s="3">
        <f>IFERROR(IPMT($H$11,$B417,$H$10,-$H$9),0)</f>
        <v>0</v>
      </c>
      <c r="E417" s="2">
        <f>IF(B417/12&gt;$C$10,0,$H$12/12)</f>
        <v>0</v>
      </c>
      <c r="F417" s="2">
        <f t="shared" si="24"/>
        <v>0</v>
      </c>
      <c r="G417" s="3">
        <f t="shared" si="25"/>
        <v>0</v>
      </c>
      <c r="H417" s="2">
        <f t="shared" si="26"/>
        <v>5.0613380153663456E-10</v>
      </c>
      <c r="I417" s="26">
        <f t="shared" si="27"/>
        <v>0.99999999999999822</v>
      </c>
    </row>
    <row r="418" spans="2:9">
      <c r="B418" s="1">
        <v>394</v>
      </c>
      <c r="C418" s="3">
        <f>(IFERROR(PPMT($H$11,$B418,$H$10,-$H$9),0))</f>
        <v>0</v>
      </c>
      <c r="D418" s="3">
        <f>IFERROR(IPMT($H$11,$B418,$H$10,-$H$9),0)</f>
        <v>0</v>
      </c>
      <c r="E418" s="2">
        <f>IF(B418/12&gt;$C$10,0,$H$12/12)</f>
        <v>0</v>
      </c>
      <c r="F418" s="2">
        <f t="shared" si="24"/>
        <v>0</v>
      </c>
      <c r="G418" s="3">
        <f t="shared" si="25"/>
        <v>0</v>
      </c>
      <c r="H418" s="2">
        <f t="shared" si="26"/>
        <v>5.0613380153663456E-10</v>
      </c>
      <c r="I418" s="26">
        <f t="shared" si="27"/>
        <v>0.99999999999999822</v>
      </c>
    </row>
    <row r="419" spans="2:9">
      <c r="B419" s="1">
        <v>395</v>
      </c>
      <c r="C419" s="3">
        <f>(IFERROR(PPMT($H$11,$B419,$H$10,-$H$9),0))</f>
        <v>0</v>
      </c>
      <c r="D419" s="3">
        <f>IFERROR(IPMT($H$11,$B419,$H$10,-$H$9),0)</f>
        <v>0</v>
      </c>
      <c r="E419" s="2">
        <f>IF(B419/12&gt;$C$10,0,$H$12/12)</f>
        <v>0</v>
      </c>
      <c r="F419" s="2">
        <f t="shared" si="24"/>
        <v>0</v>
      </c>
      <c r="G419" s="3">
        <f t="shared" si="25"/>
        <v>0</v>
      </c>
      <c r="H419" s="2">
        <f t="shared" si="26"/>
        <v>5.0613380153663456E-10</v>
      </c>
      <c r="I419" s="26">
        <f t="shared" si="27"/>
        <v>0.99999999999999822</v>
      </c>
    </row>
    <row r="420" spans="2:9">
      <c r="B420" s="1">
        <v>396</v>
      </c>
      <c r="C420" s="3">
        <f>(IFERROR(PPMT($H$11,$B420,$H$10,-$H$9),0))</f>
        <v>0</v>
      </c>
      <c r="D420" s="3">
        <f>IFERROR(IPMT($H$11,$B420,$H$10,-$H$9),0)</f>
        <v>0</v>
      </c>
      <c r="E420" s="2">
        <f>IF(B420/12&gt;$C$10,0,$H$12/12)</f>
        <v>0</v>
      </c>
      <c r="F420" s="2">
        <f t="shared" si="24"/>
        <v>0</v>
      </c>
      <c r="G420" s="3">
        <f t="shared" si="25"/>
        <v>0</v>
      </c>
      <c r="H420" s="2">
        <f t="shared" si="26"/>
        <v>5.0613380153663456E-10</v>
      </c>
      <c r="I420" s="26">
        <f t="shared" si="27"/>
        <v>0.99999999999999822</v>
      </c>
    </row>
    <row r="421" spans="2:9">
      <c r="B421" s="1">
        <v>397</v>
      </c>
      <c r="C421" s="3">
        <f>(IFERROR(PPMT($H$11,$B421,$H$10,-$H$9),0))</f>
        <v>0</v>
      </c>
      <c r="D421" s="3">
        <f>IFERROR(IPMT($H$11,$B421,$H$10,-$H$9),0)</f>
        <v>0</v>
      </c>
      <c r="E421" s="2">
        <f>IF(B421/12&gt;$C$10,0,$H$12/12)</f>
        <v>0</v>
      </c>
      <c r="F421" s="2">
        <f t="shared" si="24"/>
        <v>0</v>
      </c>
      <c r="G421" s="3">
        <f t="shared" si="25"/>
        <v>0</v>
      </c>
      <c r="H421" s="2">
        <f t="shared" si="26"/>
        <v>5.0613380153663456E-10</v>
      </c>
      <c r="I421" s="26">
        <f t="shared" si="27"/>
        <v>0.99999999999999822</v>
      </c>
    </row>
    <row r="422" spans="2:9">
      <c r="B422" s="1">
        <v>398</v>
      </c>
      <c r="C422" s="3">
        <f>(IFERROR(PPMT($H$11,$B422,$H$10,-$H$9),0))</f>
        <v>0</v>
      </c>
      <c r="D422" s="3">
        <f>IFERROR(IPMT($H$11,$B422,$H$10,-$H$9),0)</f>
        <v>0</v>
      </c>
      <c r="E422" s="2">
        <f>IF(B422/12&gt;$C$10,0,$H$12/12)</f>
        <v>0</v>
      </c>
      <c r="F422" s="2">
        <f t="shared" si="24"/>
        <v>0</v>
      </c>
      <c r="G422" s="3">
        <f t="shared" si="25"/>
        <v>0</v>
      </c>
      <c r="H422" s="2">
        <f t="shared" si="26"/>
        <v>5.0613380153663456E-10</v>
      </c>
      <c r="I422" s="26">
        <f t="shared" si="27"/>
        <v>0.99999999999999822</v>
      </c>
    </row>
    <row r="423" spans="2:9">
      <c r="B423" s="1">
        <v>399</v>
      </c>
      <c r="C423" s="3">
        <f>(IFERROR(PPMT($H$11,$B423,$H$10,-$H$9),0))</f>
        <v>0</v>
      </c>
      <c r="D423" s="3">
        <f>IFERROR(IPMT($H$11,$B423,$H$10,-$H$9),0)</f>
        <v>0</v>
      </c>
      <c r="E423" s="2">
        <f>IF(B423/12&gt;$C$10,0,$H$12/12)</f>
        <v>0</v>
      </c>
      <c r="F423" s="2">
        <f t="shared" si="24"/>
        <v>0</v>
      </c>
      <c r="G423" s="3">
        <f t="shared" si="25"/>
        <v>0</v>
      </c>
      <c r="H423" s="2">
        <f t="shared" si="26"/>
        <v>5.0613380153663456E-10</v>
      </c>
      <c r="I423" s="26">
        <f t="shared" si="27"/>
        <v>0.99999999999999822</v>
      </c>
    </row>
    <row r="424" spans="2:9">
      <c r="B424" s="1">
        <v>400</v>
      </c>
      <c r="C424" s="3">
        <f>(IFERROR(PPMT($H$11,$B424,$H$10,-$H$9),0))</f>
        <v>0</v>
      </c>
      <c r="D424" s="3">
        <f>IFERROR(IPMT($H$11,$B424,$H$10,-$H$9),0)</f>
        <v>0</v>
      </c>
      <c r="E424" s="2">
        <f>IF(B424/12&gt;$C$10,0,$H$12/12)</f>
        <v>0</v>
      </c>
      <c r="F424" s="2">
        <f t="shared" si="24"/>
        <v>0</v>
      </c>
      <c r="G424" s="3">
        <f t="shared" si="25"/>
        <v>0</v>
      </c>
      <c r="H424" s="2">
        <f t="shared" si="26"/>
        <v>5.0613380153663456E-10</v>
      </c>
      <c r="I424" s="26">
        <f t="shared" si="27"/>
        <v>0.99999999999999822</v>
      </c>
    </row>
    <row r="425" spans="2:9">
      <c r="B425" s="1">
        <v>401</v>
      </c>
      <c r="C425" s="3">
        <f>(IFERROR(PPMT($H$11,$B425,$H$10,-$H$9),0))</f>
        <v>0</v>
      </c>
      <c r="D425" s="3">
        <f>IFERROR(IPMT($H$11,$B425,$H$10,-$H$9),0)</f>
        <v>0</v>
      </c>
      <c r="E425" s="2">
        <f>IF(B425/12&gt;$C$10,0,$H$12/12)</f>
        <v>0</v>
      </c>
      <c r="F425" s="2">
        <f t="shared" si="24"/>
        <v>0</v>
      </c>
      <c r="G425" s="3">
        <f t="shared" si="25"/>
        <v>0</v>
      </c>
      <c r="H425" s="2">
        <f t="shared" si="26"/>
        <v>5.0613380153663456E-10</v>
      </c>
      <c r="I425" s="26">
        <f t="shared" si="27"/>
        <v>0.99999999999999822</v>
      </c>
    </row>
    <row r="426" spans="2:9">
      <c r="B426" s="1">
        <v>402</v>
      </c>
      <c r="C426" s="3">
        <f>(IFERROR(PPMT($H$11,$B426,$H$10,-$H$9),0))</f>
        <v>0</v>
      </c>
      <c r="D426" s="3">
        <f>IFERROR(IPMT($H$11,$B426,$H$10,-$H$9),0)</f>
        <v>0</v>
      </c>
      <c r="E426" s="2">
        <f>IF(B426/12&gt;$C$10,0,$H$12/12)</f>
        <v>0</v>
      </c>
      <c r="F426" s="2">
        <f t="shared" si="24"/>
        <v>0</v>
      </c>
      <c r="G426" s="3">
        <f t="shared" si="25"/>
        <v>0</v>
      </c>
      <c r="H426" s="2">
        <f t="shared" si="26"/>
        <v>5.0613380153663456E-10</v>
      </c>
      <c r="I426" s="26">
        <f t="shared" si="27"/>
        <v>0.99999999999999822</v>
      </c>
    </row>
    <row r="427" spans="2:9">
      <c r="B427" s="1">
        <v>403</v>
      </c>
      <c r="C427" s="3">
        <f>(IFERROR(PPMT($H$11,$B427,$H$10,-$H$9),0))</f>
        <v>0</v>
      </c>
      <c r="D427" s="3">
        <f>IFERROR(IPMT($H$11,$B427,$H$10,-$H$9),0)</f>
        <v>0</v>
      </c>
      <c r="E427" s="2">
        <f>IF(B427/12&gt;$C$10,0,$H$12/12)</f>
        <v>0</v>
      </c>
      <c r="F427" s="2">
        <f t="shared" si="24"/>
        <v>0</v>
      </c>
      <c r="G427" s="3">
        <f t="shared" si="25"/>
        <v>0</v>
      </c>
      <c r="H427" s="2">
        <f t="shared" si="26"/>
        <v>5.0613380153663456E-10</v>
      </c>
      <c r="I427" s="26">
        <f t="shared" si="27"/>
        <v>0.99999999999999822</v>
      </c>
    </row>
    <row r="428" spans="2:9">
      <c r="B428" s="1">
        <v>404</v>
      </c>
      <c r="C428" s="3">
        <f>(IFERROR(PPMT($H$11,$B428,$H$10,-$H$9),0))</f>
        <v>0</v>
      </c>
      <c r="D428" s="3">
        <f>IFERROR(IPMT($H$11,$B428,$H$10,-$H$9),0)</f>
        <v>0</v>
      </c>
      <c r="E428" s="2">
        <f>IF(B428/12&gt;$C$10,0,$H$12/12)</f>
        <v>0</v>
      </c>
      <c r="F428" s="2">
        <f t="shared" si="24"/>
        <v>0</v>
      </c>
      <c r="G428" s="3">
        <f t="shared" si="25"/>
        <v>0</v>
      </c>
      <c r="H428" s="2">
        <f t="shared" si="26"/>
        <v>5.0613380153663456E-10</v>
      </c>
      <c r="I428" s="26">
        <f t="shared" si="27"/>
        <v>0.99999999999999822</v>
      </c>
    </row>
    <row r="429" spans="2:9">
      <c r="B429" s="1">
        <v>405</v>
      </c>
      <c r="C429" s="3">
        <f>(IFERROR(PPMT($H$11,$B429,$H$10,-$H$9),0))</f>
        <v>0</v>
      </c>
      <c r="D429" s="3">
        <f>IFERROR(IPMT($H$11,$B429,$H$10,-$H$9),0)</f>
        <v>0</v>
      </c>
      <c r="E429" s="2">
        <f>IF(B429/12&gt;$C$10,0,$H$12/12)</f>
        <v>0</v>
      </c>
      <c r="F429" s="2">
        <f t="shared" si="24"/>
        <v>0</v>
      </c>
      <c r="G429" s="3">
        <f t="shared" si="25"/>
        <v>0</v>
      </c>
      <c r="H429" s="2">
        <f t="shared" si="26"/>
        <v>5.0613380153663456E-10</v>
      </c>
      <c r="I429" s="26">
        <f t="shared" si="27"/>
        <v>0.99999999999999822</v>
      </c>
    </row>
    <row r="430" spans="2:9">
      <c r="B430" s="1">
        <v>406</v>
      </c>
      <c r="C430" s="3">
        <f>(IFERROR(PPMT($H$11,$B430,$H$10,-$H$9),0))</f>
        <v>0</v>
      </c>
      <c r="D430" s="3">
        <f>IFERROR(IPMT($H$11,$B430,$H$10,-$H$9),0)</f>
        <v>0</v>
      </c>
      <c r="E430" s="2">
        <f>IF(B430/12&gt;$C$10,0,$H$12/12)</f>
        <v>0</v>
      </c>
      <c r="F430" s="2">
        <f t="shared" ref="F430:F493" si="28">IF(B430/12&gt;$C$10,0,$C$13/12)</f>
        <v>0</v>
      </c>
      <c r="G430" s="3">
        <f t="shared" ref="G430:G493" si="29">C430+D430+E430+F430</f>
        <v>0</v>
      </c>
      <c r="H430" s="2">
        <f t="shared" ref="H430:H493" si="30">H429-C430</f>
        <v>5.0613380153663456E-10</v>
      </c>
      <c r="I430" s="26">
        <f t="shared" si="27"/>
        <v>0.99999999999999822</v>
      </c>
    </row>
    <row r="431" spans="2:9">
      <c r="B431" s="1">
        <v>407</v>
      </c>
      <c r="C431" s="3">
        <f>(IFERROR(PPMT($H$11,$B431,$H$10,-$H$9),0))</f>
        <v>0</v>
      </c>
      <c r="D431" s="3">
        <f>IFERROR(IPMT($H$11,$B431,$H$10,-$H$9),0)</f>
        <v>0</v>
      </c>
      <c r="E431" s="2">
        <f>IF(B431/12&gt;$C$10,0,$H$12/12)</f>
        <v>0</v>
      </c>
      <c r="F431" s="2">
        <f t="shared" si="28"/>
        <v>0</v>
      </c>
      <c r="G431" s="3">
        <f t="shared" si="29"/>
        <v>0</v>
      </c>
      <c r="H431" s="2">
        <f t="shared" si="30"/>
        <v>5.0613380153663456E-10</v>
      </c>
      <c r="I431" s="26">
        <f t="shared" si="27"/>
        <v>0.99999999999999822</v>
      </c>
    </row>
    <row r="432" spans="2:9">
      <c r="B432" s="1">
        <v>408</v>
      </c>
      <c r="C432" s="3">
        <f>(IFERROR(PPMT($H$11,$B432,$H$10,-$H$9),0))</f>
        <v>0</v>
      </c>
      <c r="D432" s="3">
        <f>IFERROR(IPMT($H$11,$B432,$H$10,-$H$9),0)</f>
        <v>0</v>
      </c>
      <c r="E432" s="2">
        <f>IF(B432/12&gt;$C$10,0,$H$12/12)</f>
        <v>0</v>
      </c>
      <c r="F432" s="2">
        <f t="shared" si="28"/>
        <v>0</v>
      </c>
      <c r="G432" s="3">
        <f t="shared" si="29"/>
        <v>0</v>
      </c>
      <c r="H432" s="2">
        <f t="shared" si="30"/>
        <v>5.0613380153663456E-10</v>
      </c>
      <c r="I432" s="26">
        <f t="shared" si="27"/>
        <v>0.99999999999999822</v>
      </c>
    </row>
    <row r="433" spans="2:9">
      <c r="B433" s="1">
        <v>409</v>
      </c>
      <c r="C433" s="3">
        <f>(IFERROR(PPMT($H$11,$B433,$H$10,-$H$9),0))</f>
        <v>0</v>
      </c>
      <c r="D433" s="3">
        <f>IFERROR(IPMT($H$11,$B433,$H$10,-$H$9),0)</f>
        <v>0</v>
      </c>
      <c r="E433" s="2">
        <f>IF(B433/12&gt;$C$10,0,$H$12/12)</f>
        <v>0</v>
      </c>
      <c r="F433" s="2">
        <f t="shared" si="28"/>
        <v>0</v>
      </c>
      <c r="G433" s="3">
        <f t="shared" si="29"/>
        <v>0</v>
      </c>
      <c r="H433" s="2">
        <f t="shared" si="30"/>
        <v>5.0613380153663456E-10</v>
      </c>
      <c r="I433" s="26">
        <f t="shared" si="27"/>
        <v>0.99999999999999822</v>
      </c>
    </row>
    <row r="434" spans="2:9">
      <c r="B434" s="1">
        <v>410</v>
      </c>
      <c r="C434" s="3">
        <f>(IFERROR(PPMT($H$11,$B434,$H$10,-$H$9),0))</f>
        <v>0</v>
      </c>
      <c r="D434" s="3">
        <f>IFERROR(IPMT($H$11,$B434,$H$10,-$H$9),0)</f>
        <v>0</v>
      </c>
      <c r="E434" s="2">
        <f>IF(B434/12&gt;$C$10,0,$H$12/12)</f>
        <v>0</v>
      </c>
      <c r="F434" s="2">
        <f t="shared" si="28"/>
        <v>0</v>
      </c>
      <c r="G434" s="3">
        <f t="shared" si="29"/>
        <v>0</v>
      </c>
      <c r="H434" s="2">
        <f t="shared" si="30"/>
        <v>5.0613380153663456E-10</v>
      </c>
      <c r="I434" s="26">
        <f t="shared" si="27"/>
        <v>0.99999999999999822</v>
      </c>
    </row>
    <row r="435" spans="2:9">
      <c r="B435" s="1">
        <v>411</v>
      </c>
      <c r="C435" s="3">
        <f>(IFERROR(PPMT($H$11,$B435,$H$10,-$H$9),0))</f>
        <v>0</v>
      </c>
      <c r="D435" s="3">
        <f>IFERROR(IPMT($H$11,$B435,$H$10,-$H$9),0)</f>
        <v>0</v>
      </c>
      <c r="E435" s="2">
        <f>IF(B435/12&gt;$C$10,0,$H$12/12)</f>
        <v>0</v>
      </c>
      <c r="F435" s="2">
        <f t="shared" si="28"/>
        <v>0</v>
      </c>
      <c r="G435" s="3">
        <f t="shared" si="29"/>
        <v>0</v>
      </c>
      <c r="H435" s="2">
        <f t="shared" si="30"/>
        <v>5.0613380153663456E-10</v>
      </c>
      <c r="I435" s="26">
        <f t="shared" si="27"/>
        <v>0.99999999999999822</v>
      </c>
    </row>
    <row r="436" spans="2:9">
      <c r="B436" s="1">
        <v>412</v>
      </c>
      <c r="C436" s="3">
        <f>(IFERROR(PPMT($H$11,$B436,$H$10,-$H$9),0))</f>
        <v>0</v>
      </c>
      <c r="D436" s="3">
        <f>IFERROR(IPMT($H$11,$B436,$H$10,-$H$9),0)</f>
        <v>0</v>
      </c>
      <c r="E436" s="2">
        <f>IF(B436/12&gt;$C$10,0,$H$12/12)</f>
        <v>0</v>
      </c>
      <c r="F436" s="2">
        <f t="shared" si="28"/>
        <v>0</v>
      </c>
      <c r="G436" s="3">
        <f t="shared" si="29"/>
        <v>0</v>
      </c>
      <c r="H436" s="2">
        <f t="shared" si="30"/>
        <v>5.0613380153663456E-10</v>
      </c>
      <c r="I436" s="26">
        <f t="shared" si="27"/>
        <v>0.99999999999999822</v>
      </c>
    </row>
    <row r="437" spans="2:9">
      <c r="B437" s="1">
        <v>413</v>
      </c>
      <c r="C437" s="3">
        <f>(IFERROR(PPMT($H$11,$B437,$H$10,-$H$9),0))</f>
        <v>0</v>
      </c>
      <c r="D437" s="3">
        <f>IFERROR(IPMT($H$11,$B437,$H$10,-$H$9),0)</f>
        <v>0</v>
      </c>
      <c r="E437" s="2">
        <f>IF(B437/12&gt;$C$10,0,$H$12/12)</f>
        <v>0</v>
      </c>
      <c r="F437" s="2">
        <f t="shared" si="28"/>
        <v>0</v>
      </c>
      <c r="G437" s="3">
        <f t="shared" si="29"/>
        <v>0</v>
      </c>
      <c r="H437" s="2">
        <f t="shared" si="30"/>
        <v>5.0613380153663456E-10</v>
      </c>
      <c r="I437" s="26">
        <f t="shared" si="27"/>
        <v>0.99999999999999822</v>
      </c>
    </row>
    <row r="438" spans="2:9">
      <c r="B438" s="1">
        <v>414</v>
      </c>
      <c r="C438" s="3">
        <f>(IFERROR(PPMT($H$11,$B438,$H$10,-$H$9),0))</f>
        <v>0</v>
      </c>
      <c r="D438" s="3">
        <f>IFERROR(IPMT($H$11,$B438,$H$10,-$H$9),0)</f>
        <v>0</v>
      </c>
      <c r="E438" s="2">
        <f>IF(B438/12&gt;$C$10,0,$H$12/12)</f>
        <v>0</v>
      </c>
      <c r="F438" s="2">
        <f t="shared" si="28"/>
        <v>0</v>
      </c>
      <c r="G438" s="3">
        <f t="shared" si="29"/>
        <v>0</v>
      </c>
      <c r="H438" s="2">
        <f t="shared" si="30"/>
        <v>5.0613380153663456E-10</v>
      </c>
      <c r="I438" s="26">
        <f t="shared" si="27"/>
        <v>0.99999999999999822</v>
      </c>
    </row>
    <row r="439" spans="2:9">
      <c r="B439" s="1">
        <v>415</v>
      </c>
      <c r="C439" s="3">
        <f>(IFERROR(PPMT($H$11,$B439,$H$10,-$H$9),0))</f>
        <v>0</v>
      </c>
      <c r="D439" s="3">
        <f>IFERROR(IPMT($H$11,$B439,$H$10,-$H$9),0)</f>
        <v>0</v>
      </c>
      <c r="E439" s="2">
        <f>IF(B439/12&gt;$C$10,0,$H$12/12)</f>
        <v>0</v>
      </c>
      <c r="F439" s="2">
        <f t="shared" si="28"/>
        <v>0</v>
      </c>
      <c r="G439" s="3">
        <f t="shared" si="29"/>
        <v>0</v>
      </c>
      <c r="H439" s="2">
        <f t="shared" si="30"/>
        <v>5.0613380153663456E-10</v>
      </c>
      <c r="I439" s="26">
        <f t="shared" si="27"/>
        <v>0.99999999999999822</v>
      </c>
    </row>
    <row r="440" spans="2:9">
      <c r="B440" s="1">
        <v>416</v>
      </c>
      <c r="C440" s="3">
        <f>(IFERROR(PPMT($H$11,$B440,$H$10,-$H$9),0))</f>
        <v>0</v>
      </c>
      <c r="D440" s="3">
        <f>IFERROR(IPMT($H$11,$B440,$H$10,-$H$9),0)</f>
        <v>0</v>
      </c>
      <c r="E440" s="2">
        <f>IF(B440/12&gt;$C$10,0,$H$12/12)</f>
        <v>0</v>
      </c>
      <c r="F440" s="2">
        <f t="shared" si="28"/>
        <v>0</v>
      </c>
      <c r="G440" s="3">
        <f t="shared" si="29"/>
        <v>0</v>
      </c>
      <c r="H440" s="2">
        <f t="shared" si="30"/>
        <v>5.0613380153663456E-10</v>
      </c>
      <c r="I440" s="26">
        <f t="shared" si="27"/>
        <v>0.99999999999999822</v>
      </c>
    </row>
    <row r="441" spans="2:9">
      <c r="B441" s="1">
        <v>417</v>
      </c>
      <c r="C441" s="3">
        <f>(IFERROR(PPMT($H$11,$B441,$H$10,-$H$9),0))</f>
        <v>0</v>
      </c>
      <c r="D441" s="3">
        <f>IFERROR(IPMT($H$11,$B441,$H$10,-$H$9),0)</f>
        <v>0</v>
      </c>
      <c r="E441" s="2">
        <f>IF(B441/12&gt;$C$10,0,$H$12/12)</f>
        <v>0</v>
      </c>
      <c r="F441" s="2">
        <f t="shared" si="28"/>
        <v>0</v>
      </c>
      <c r="G441" s="3">
        <f t="shared" si="29"/>
        <v>0</v>
      </c>
      <c r="H441" s="2">
        <f t="shared" si="30"/>
        <v>5.0613380153663456E-10</v>
      </c>
      <c r="I441" s="26">
        <f t="shared" si="27"/>
        <v>0.99999999999999822</v>
      </c>
    </row>
    <row r="442" spans="2:9">
      <c r="B442" s="1">
        <v>418</v>
      </c>
      <c r="C442" s="3">
        <f>(IFERROR(PPMT($H$11,$B442,$H$10,-$H$9),0))</f>
        <v>0</v>
      </c>
      <c r="D442" s="3">
        <f>IFERROR(IPMT($H$11,$B442,$H$10,-$H$9),0)</f>
        <v>0</v>
      </c>
      <c r="E442" s="2">
        <f>IF(B442/12&gt;$C$10,0,$H$12/12)</f>
        <v>0</v>
      </c>
      <c r="F442" s="2">
        <f t="shared" si="28"/>
        <v>0</v>
      </c>
      <c r="G442" s="3">
        <f t="shared" si="29"/>
        <v>0</v>
      </c>
      <c r="H442" s="2">
        <f t="shared" si="30"/>
        <v>5.0613380153663456E-10</v>
      </c>
      <c r="I442" s="26">
        <f t="shared" si="27"/>
        <v>0.99999999999999822</v>
      </c>
    </row>
    <row r="443" spans="2:9">
      <c r="B443" s="1">
        <v>419</v>
      </c>
      <c r="C443" s="3">
        <f>(IFERROR(PPMT($H$11,$B443,$H$10,-$H$9),0))</f>
        <v>0</v>
      </c>
      <c r="D443" s="3">
        <f>IFERROR(IPMT($H$11,$B443,$H$10,-$H$9),0)</f>
        <v>0</v>
      </c>
      <c r="E443" s="2">
        <f>IF(B443/12&gt;$C$10,0,$H$12/12)</f>
        <v>0</v>
      </c>
      <c r="F443" s="2">
        <f t="shared" si="28"/>
        <v>0</v>
      </c>
      <c r="G443" s="3">
        <f t="shared" si="29"/>
        <v>0</v>
      </c>
      <c r="H443" s="2">
        <f t="shared" si="30"/>
        <v>5.0613380153663456E-10</v>
      </c>
      <c r="I443" s="26">
        <f t="shared" si="27"/>
        <v>0.99999999999999822</v>
      </c>
    </row>
    <row r="444" spans="2:9">
      <c r="B444" s="1">
        <v>420</v>
      </c>
      <c r="C444" s="3">
        <f>(IFERROR(PPMT($H$11,$B444,$H$10,-$H$9),0))</f>
        <v>0</v>
      </c>
      <c r="D444" s="3">
        <f>IFERROR(IPMT($H$11,$B444,$H$10,-$H$9),0)</f>
        <v>0</v>
      </c>
      <c r="E444" s="2">
        <f>IF(B444/12&gt;$C$10,0,$H$12/12)</f>
        <v>0</v>
      </c>
      <c r="F444" s="2">
        <f t="shared" si="28"/>
        <v>0</v>
      </c>
      <c r="G444" s="3">
        <f t="shared" si="29"/>
        <v>0</v>
      </c>
      <c r="H444" s="2">
        <f t="shared" si="30"/>
        <v>5.0613380153663456E-10</v>
      </c>
      <c r="I444" s="26">
        <f t="shared" si="27"/>
        <v>0.99999999999999822</v>
      </c>
    </row>
    <row r="445" spans="2:9">
      <c r="B445" s="1">
        <v>421</v>
      </c>
      <c r="C445" s="3">
        <f>(IFERROR(PPMT($H$11,$B445,$H$10,-$H$9),0))</f>
        <v>0</v>
      </c>
      <c r="D445" s="3">
        <f>IFERROR(IPMT($H$11,$B445,$H$10,-$H$9),0)</f>
        <v>0</v>
      </c>
      <c r="E445" s="2">
        <f>IF(B445/12&gt;$C$10,0,$H$12/12)</f>
        <v>0</v>
      </c>
      <c r="F445" s="2">
        <f t="shared" si="28"/>
        <v>0</v>
      </c>
      <c r="G445" s="3">
        <f t="shared" si="29"/>
        <v>0</v>
      </c>
      <c r="H445" s="2">
        <f t="shared" si="30"/>
        <v>5.0613380153663456E-10</v>
      </c>
      <c r="I445" s="26">
        <f t="shared" si="27"/>
        <v>0.99999999999999822</v>
      </c>
    </row>
    <row r="446" spans="2:9">
      <c r="B446" s="1">
        <v>422</v>
      </c>
      <c r="C446" s="3">
        <f>(IFERROR(PPMT($H$11,$B446,$H$10,-$H$9),0))</f>
        <v>0</v>
      </c>
      <c r="D446" s="3">
        <f>IFERROR(IPMT($H$11,$B446,$H$10,-$H$9),0)</f>
        <v>0</v>
      </c>
      <c r="E446" s="2">
        <f>IF(B446/12&gt;$C$10,0,$H$12/12)</f>
        <v>0</v>
      </c>
      <c r="F446" s="2">
        <f t="shared" si="28"/>
        <v>0</v>
      </c>
      <c r="G446" s="3">
        <f t="shared" si="29"/>
        <v>0</v>
      </c>
      <c r="H446" s="2">
        <f t="shared" si="30"/>
        <v>5.0613380153663456E-10</v>
      </c>
      <c r="I446" s="26">
        <f t="shared" si="27"/>
        <v>0.99999999999999822</v>
      </c>
    </row>
    <row r="447" spans="2:9">
      <c r="B447" s="1">
        <v>423</v>
      </c>
      <c r="C447" s="3">
        <f>(IFERROR(PPMT($H$11,$B447,$H$10,-$H$9),0))</f>
        <v>0</v>
      </c>
      <c r="D447" s="3">
        <f>IFERROR(IPMT($H$11,$B447,$H$10,-$H$9),0)</f>
        <v>0</v>
      </c>
      <c r="E447" s="2">
        <f>IF(B447/12&gt;$C$10,0,$H$12/12)</f>
        <v>0</v>
      </c>
      <c r="F447" s="2">
        <f t="shared" si="28"/>
        <v>0</v>
      </c>
      <c r="G447" s="3">
        <f t="shared" si="29"/>
        <v>0</v>
      </c>
      <c r="H447" s="2">
        <f t="shared" si="30"/>
        <v>5.0613380153663456E-10</v>
      </c>
      <c r="I447" s="26">
        <f t="shared" si="27"/>
        <v>0.99999999999999822</v>
      </c>
    </row>
    <row r="448" spans="2:9">
      <c r="B448" s="1">
        <v>424</v>
      </c>
      <c r="C448" s="3">
        <f>(IFERROR(PPMT($H$11,$B448,$H$10,-$H$9),0))</f>
        <v>0</v>
      </c>
      <c r="D448" s="3">
        <f>IFERROR(IPMT($H$11,$B448,$H$10,-$H$9),0)</f>
        <v>0</v>
      </c>
      <c r="E448" s="2">
        <f>IF(B448/12&gt;$C$10,0,$H$12/12)</f>
        <v>0</v>
      </c>
      <c r="F448" s="2">
        <f t="shared" si="28"/>
        <v>0</v>
      </c>
      <c r="G448" s="3">
        <f t="shared" si="29"/>
        <v>0</v>
      </c>
      <c r="H448" s="2">
        <f t="shared" si="30"/>
        <v>5.0613380153663456E-10</v>
      </c>
      <c r="I448" s="26">
        <f t="shared" si="27"/>
        <v>0.99999999999999822</v>
      </c>
    </row>
    <row r="449" spans="2:9">
      <c r="B449" s="1">
        <v>425</v>
      </c>
      <c r="C449" s="3">
        <f>(IFERROR(PPMT($H$11,$B449,$H$10,-$H$9),0))</f>
        <v>0</v>
      </c>
      <c r="D449" s="3">
        <f>IFERROR(IPMT($H$11,$B449,$H$10,-$H$9),0)</f>
        <v>0</v>
      </c>
      <c r="E449" s="2">
        <f>IF(B449/12&gt;$C$10,0,$H$12/12)</f>
        <v>0</v>
      </c>
      <c r="F449" s="2">
        <f t="shared" si="28"/>
        <v>0</v>
      </c>
      <c r="G449" s="3">
        <f t="shared" si="29"/>
        <v>0</v>
      </c>
      <c r="H449" s="2">
        <f t="shared" si="30"/>
        <v>5.0613380153663456E-10</v>
      </c>
      <c r="I449" s="26">
        <f t="shared" si="27"/>
        <v>0.99999999999999822</v>
      </c>
    </row>
    <row r="450" spans="2:9">
      <c r="B450" s="1">
        <v>426</v>
      </c>
      <c r="C450" s="3">
        <f>(IFERROR(PPMT($H$11,$B450,$H$10,-$H$9),0))</f>
        <v>0</v>
      </c>
      <c r="D450" s="3">
        <f>IFERROR(IPMT($H$11,$B450,$H$10,-$H$9),0)</f>
        <v>0</v>
      </c>
      <c r="E450" s="2">
        <f>IF(B450/12&gt;$C$10,0,$H$12/12)</f>
        <v>0</v>
      </c>
      <c r="F450" s="2">
        <f t="shared" si="28"/>
        <v>0</v>
      </c>
      <c r="G450" s="3">
        <f t="shared" si="29"/>
        <v>0</v>
      </c>
      <c r="H450" s="2">
        <f t="shared" si="30"/>
        <v>5.0613380153663456E-10</v>
      </c>
      <c r="I450" s="26">
        <f t="shared" si="27"/>
        <v>0.99999999999999822</v>
      </c>
    </row>
    <row r="451" spans="2:9">
      <c r="B451" s="1">
        <v>427</v>
      </c>
      <c r="C451" s="3">
        <f>(IFERROR(PPMT($H$11,$B451,$H$10,-$H$9),0))</f>
        <v>0</v>
      </c>
      <c r="D451" s="3">
        <f>IFERROR(IPMT($H$11,$B451,$H$10,-$H$9),0)</f>
        <v>0</v>
      </c>
      <c r="E451" s="2">
        <f>IF(B451/12&gt;$C$10,0,$H$12/12)</f>
        <v>0</v>
      </c>
      <c r="F451" s="2">
        <f t="shared" si="28"/>
        <v>0</v>
      </c>
      <c r="G451" s="3">
        <f t="shared" si="29"/>
        <v>0</v>
      </c>
      <c r="H451" s="2">
        <f t="shared" si="30"/>
        <v>5.0613380153663456E-10</v>
      </c>
      <c r="I451" s="26">
        <f t="shared" si="27"/>
        <v>0.99999999999999822</v>
      </c>
    </row>
    <row r="452" spans="2:9">
      <c r="B452" s="1">
        <v>428</v>
      </c>
      <c r="C452" s="3">
        <f>(IFERROR(PPMT($H$11,$B452,$H$10,-$H$9),0))</f>
        <v>0</v>
      </c>
      <c r="D452" s="3">
        <f>IFERROR(IPMT($H$11,$B452,$H$10,-$H$9),0)</f>
        <v>0</v>
      </c>
      <c r="E452" s="2">
        <f>IF(B452/12&gt;$C$10,0,$H$12/12)</f>
        <v>0</v>
      </c>
      <c r="F452" s="2">
        <f t="shared" si="28"/>
        <v>0</v>
      </c>
      <c r="G452" s="3">
        <f t="shared" si="29"/>
        <v>0</v>
      </c>
      <c r="H452" s="2">
        <f t="shared" si="30"/>
        <v>5.0613380153663456E-10</v>
      </c>
      <c r="I452" s="26">
        <f t="shared" si="27"/>
        <v>0.99999999999999822</v>
      </c>
    </row>
    <row r="453" spans="2:9">
      <c r="B453" s="1">
        <v>429</v>
      </c>
      <c r="C453" s="3">
        <f>(IFERROR(PPMT($H$11,$B453,$H$10,-$H$9),0))</f>
        <v>0</v>
      </c>
      <c r="D453" s="3">
        <f>IFERROR(IPMT($H$11,$B453,$H$10,-$H$9),0)</f>
        <v>0</v>
      </c>
      <c r="E453" s="2">
        <f>IF(B453/12&gt;$C$10,0,$H$12/12)</f>
        <v>0</v>
      </c>
      <c r="F453" s="2">
        <f t="shared" si="28"/>
        <v>0</v>
      </c>
      <c r="G453" s="3">
        <f t="shared" si="29"/>
        <v>0</v>
      </c>
      <c r="H453" s="2">
        <f t="shared" si="30"/>
        <v>5.0613380153663456E-10</v>
      </c>
      <c r="I453" s="26">
        <f t="shared" si="27"/>
        <v>0.99999999999999822</v>
      </c>
    </row>
    <row r="454" spans="2:9">
      <c r="B454" s="1">
        <v>430</v>
      </c>
      <c r="C454" s="3">
        <f>(IFERROR(PPMT($H$11,$B454,$H$10,-$H$9),0))</f>
        <v>0</v>
      </c>
      <c r="D454" s="3">
        <f>IFERROR(IPMT($H$11,$B454,$H$10,-$H$9),0)</f>
        <v>0</v>
      </c>
      <c r="E454" s="2">
        <f>IF(B454/12&gt;$C$10,0,$H$12/12)</f>
        <v>0</v>
      </c>
      <c r="F454" s="2">
        <f t="shared" si="28"/>
        <v>0</v>
      </c>
      <c r="G454" s="3">
        <f t="shared" si="29"/>
        <v>0</v>
      </c>
      <c r="H454" s="2">
        <f t="shared" si="30"/>
        <v>5.0613380153663456E-10</v>
      </c>
      <c r="I454" s="26">
        <f t="shared" si="27"/>
        <v>0.99999999999999822</v>
      </c>
    </row>
    <row r="455" spans="2:9">
      <c r="B455" s="1">
        <v>431</v>
      </c>
      <c r="C455" s="3">
        <f>(IFERROR(PPMT($H$11,$B455,$H$10,-$H$9),0))</f>
        <v>0</v>
      </c>
      <c r="D455" s="3">
        <f>IFERROR(IPMT($H$11,$B455,$H$10,-$H$9),0)</f>
        <v>0</v>
      </c>
      <c r="E455" s="2">
        <f>IF(B455/12&gt;$C$10,0,$H$12/12)</f>
        <v>0</v>
      </c>
      <c r="F455" s="2">
        <f t="shared" si="28"/>
        <v>0</v>
      </c>
      <c r="G455" s="3">
        <f t="shared" si="29"/>
        <v>0</v>
      </c>
      <c r="H455" s="2">
        <f t="shared" si="30"/>
        <v>5.0613380153663456E-10</v>
      </c>
      <c r="I455" s="26">
        <f t="shared" si="27"/>
        <v>0.99999999999999822</v>
      </c>
    </row>
    <row r="456" spans="2:9">
      <c r="B456" s="1">
        <v>432</v>
      </c>
      <c r="C456" s="3">
        <f>(IFERROR(PPMT($H$11,$B456,$H$10,-$H$9),0))</f>
        <v>0</v>
      </c>
      <c r="D456" s="3">
        <f>IFERROR(IPMT($H$11,$B456,$H$10,-$H$9),0)</f>
        <v>0</v>
      </c>
      <c r="E456" s="2">
        <f>IF(B456/12&gt;$C$10,0,$H$12/12)</f>
        <v>0</v>
      </c>
      <c r="F456" s="2">
        <f t="shared" si="28"/>
        <v>0</v>
      </c>
      <c r="G456" s="3">
        <f t="shared" si="29"/>
        <v>0</v>
      </c>
      <c r="H456" s="2">
        <f t="shared" si="30"/>
        <v>5.0613380153663456E-10</v>
      </c>
      <c r="I456" s="26">
        <f t="shared" si="27"/>
        <v>0.99999999999999822</v>
      </c>
    </row>
    <row r="457" spans="2:9">
      <c r="B457" s="1">
        <v>433</v>
      </c>
      <c r="C457" s="3">
        <f>(IFERROR(PPMT($H$11,$B457,$H$10,-$H$9),0))</f>
        <v>0</v>
      </c>
      <c r="D457" s="3">
        <f>IFERROR(IPMT($H$11,$B457,$H$10,-$H$9),0)</f>
        <v>0</v>
      </c>
      <c r="E457" s="2">
        <f>IF(B457/12&gt;$C$10,0,$H$12/12)</f>
        <v>0</v>
      </c>
      <c r="F457" s="2">
        <f t="shared" si="28"/>
        <v>0</v>
      </c>
      <c r="G457" s="3">
        <f t="shared" si="29"/>
        <v>0</v>
      </c>
      <c r="H457" s="2">
        <f t="shared" si="30"/>
        <v>5.0613380153663456E-10</v>
      </c>
      <c r="I457" s="26">
        <f t="shared" si="27"/>
        <v>0.99999999999999822</v>
      </c>
    </row>
    <row r="458" spans="2:9">
      <c r="B458" s="1">
        <v>434</v>
      </c>
      <c r="C458" s="3">
        <f>(IFERROR(PPMT($H$11,$B458,$H$10,-$H$9),0))</f>
        <v>0</v>
      </c>
      <c r="D458" s="3">
        <f>IFERROR(IPMT($H$11,$B458,$H$10,-$H$9),0)</f>
        <v>0</v>
      </c>
      <c r="E458" s="2">
        <f>IF(B458/12&gt;$C$10,0,$H$12/12)</f>
        <v>0</v>
      </c>
      <c r="F458" s="2">
        <f t="shared" si="28"/>
        <v>0</v>
      </c>
      <c r="G458" s="3">
        <f t="shared" si="29"/>
        <v>0</v>
      </c>
      <c r="H458" s="2">
        <f t="shared" si="30"/>
        <v>5.0613380153663456E-10</v>
      </c>
      <c r="I458" s="26">
        <f t="shared" si="27"/>
        <v>0.99999999999999822</v>
      </c>
    </row>
    <row r="459" spans="2:9">
      <c r="B459" s="1">
        <v>435</v>
      </c>
      <c r="C459" s="3">
        <f>(IFERROR(PPMT($H$11,$B459,$H$10,-$H$9),0))</f>
        <v>0</v>
      </c>
      <c r="D459" s="3">
        <f>IFERROR(IPMT($H$11,$B459,$H$10,-$H$9),0)</f>
        <v>0</v>
      </c>
      <c r="E459" s="2">
        <f>IF(B459/12&gt;$C$10,0,$H$12/12)</f>
        <v>0</v>
      </c>
      <c r="F459" s="2">
        <f t="shared" si="28"/>
        <v>0</v>
      </c>
      <c r="G459" s="3">
        <f t="shared" si="29"/>
        <v>0</v>
      </c>
      <c r="H459" s="2">
        <f t="shared" si="30"/>
        <v>5.0613380153663456E-10</v>
      </c>
      <c r="I459" s="26">
        <f t="shared" si="27"/>
        <v>0.99999999999999822</v>
      </c>
    </row>
    <row r="460" spans="2:9">
      <c r="B460" s="1">
        <v>436</v>
      </c>
      <c r="C460" s="3">
        <f>(IFERROR(PPMT($H$11,$B460,$H$10,-$H$9),0))</f>
        <v>0</v>
      </c>
      <c r="D460" s="3">
        <f>IFERROR(IPMT($H$11,$B460,$H$10,-$H$9),0)</f>
        <v>0</v>
      </c>
      <c r="E460" s="2">
        <f>IF(B460/12&gt;$C$10,0,$H$12/12)</f>
        <v>0</v>
      </c>
      <c r="F460" s="2">
        <f t="shared" si="28"/>
        <v>0</v>
      </c>
      <c r="G460" s="3">
        <f t="shared" si="29"/>
        <v>0</v>
      </c>
      <c r="H460" s="2">
        <f t="shared" si="30"/>
        <v>5.0613380153663456E-10</v>
      </c>
      <c r="I460" s="26">
        <f t="shared" si="27"/>
        <v>0.99999999999999822</v>
      </c>
    </row>
    <row r="461" spans="2:9">
      <c r="B461" s="1">
        <v>437</v>
      </c>
      <c r="C461" s="3">
        <f>(IFERROR(PPMT($H$11,$B461,$H$10,-$H$9),0))</f>
        <v>0</v>
      </c>
      <c r="D461" s="3">
        <f>IFERROR(IPMT($H$11,$B461,$H$10,-$H$9),0)</f>
        <v>0</v>
      </c>
      <c r="E461" s="2">
        <f>IF(B461/12&gt;$C$10,0,$H$12/12)</f>
        <v>0</v>
      </c>
      <c r="F461" s="2">
        <f t="shared" si="28"/>
        <v>0</v>
      </c>
      <c r="G461" s="3">
        <f t="shared" si="29"/>
        <v>0</v>
      </c>
      <c r="H461" s="2">
        <f t="shared" si="30"/>
        <v>5.0613380153663456E-10</v>
      </c>
      <c r="I461" s="26">
        <f t="shared" si="27"/>
        <v>0.99999999999999822</v>
      </c>
    </row>
    <row r="462" spans="2:9">
      <c r="B462" s="1">
        <v>438</v>
      </c>
      <c r="C462" s="3">
        <f>(IFERROR(PPMT($H$11,$B462,$H$10,-$H$9),0))</f>
        <v>0</v>
      </c>
      <c r="D462" s="3">
        <f>IFERROR(IPMT($H$11,$B462,$H$10,-$H$9),0)</f>
        <v>0</v>
      </c>
      <c r="E462" s="2">
        <f>IF(B462/12&gt;$C$10,0,$H$12/12)</f>
        <v>0</v>
      </c>
      <c r="F462" s="2">
        <f t="shared" si="28"/>
        <v>0</v>
      </c>
      <c r="G462" s="3">
        <f t="shared" si="29"/>
        <v>0</v>
      </c>
      <c r="H462" s="2">
        <f t="shared" si="30"/>
        <v>5.0613380153663456E-10</v>
      </c>
      <c r="I462" s="26">
        <f t="shared" si="27"/>
        <v>0.99999999999999822</v>
      </c>
    </row>
    <row r="463" spans="2:9">
      <c r="B463" s="1">
        <v>439</v>
      </c>
      <c r="C463" s="3">
        <f>(IFERROR(PPMT($H$11,$B463,$H$10,-$H$9),0))</f>
        <v>0</v>
      </c>
      <c r="D463" s="3">
        <f>IFERROR(IPMT($H$11,$B463,$H$10,-$H$9),0)</f>
        <v>0</v>
      </c>
      <c r="E463" s="2">
        <f>IF(B463/12&gt;$C$10,0,$H$12/12)</f>
        <v>0</v>
      </c>
      <c r="F463" s="2">
        <f t="shared" si="28"/>
        <v>0</v>
      </c>
      <c r="G463" s="3">
        <f t="shared" si="29"/>
        <v>0</v>
      </c>
      <c r="H463" s="2">
        <f t="shared" si="30"/>
        <v>5.0613380153663456E-10</v>
      </c>
      <c r="I463" s="26">
        <f t="shared" si="27"/>
        <v>0.99999999999999822</v>
      </c>
    </row>
    <row r="464" spans="2:9">
      <c r="B464" s="1">
        <v>440</v>
      </c>
      <c r="C464" s="3">
        <f>(IFERROR(PPMT($H$11,$B464,$H$10,-$H$9),0))</f>
        <v>0</v>
      </c>
      <c r="D464" s="3">
        <f>IFERROR(IPMT($H$11,$B464,$H$10,-$H$9),0)</f>
        <v>0</v>
      </c>
      <c r="E464" s="2">
        <f>IF(B464/12&gt;$C$10,0,$H$12/12)</f>
        <v>0</v>
      </c>
      <c r="F464" s="2">
        <f t="shared" si="28"/>
        <v>0</v>
      </c>
      <c r="G464" s="3">
        <f t="shared" si="29"/>
        <v>0</v>
      </c>
      <c r="H464" s="2">
        <f t="shared" si="30"/>
        <v>5.0613380153663456E-10</v>
      </c>
      <c r="I464" s="26">
        <f t="shared" si="27"/>
        <v>0.99999999999999822</v>
      </c>
    </row>
    <row r="465" spans="2:9">
      <c r="B465" s="1">
        <v>441</v>
      </c>
      <c r="C465" s="3">
        <f>(IFERROR(PPMT($H$11,$B465,$H$10,-$H$9),0))</f>
        <v>0</v>
      </c>
      <c r="D465" s="3">
        <f>IFERROR(IPMT($H$11,$B465,$H$10,-$H$9),0)</f>
        <v>0</v>
      </c>
      <c r="E465" s="2">
        <f>IF(B465/12&gt;$C$10,0,$H$12/12)</f>
        <v>0</v>
      </c>
      <c r="F465" s="2">
        <f t="shared" si="28"/>
        <v>0</v>
      </c>
      <c r="G465" s="3">
        <f t="shared" si="29"/>
        <v>0</v>
      </c>
      <c r="H465" s="2">
        <f t="shared" si="30"/>
        <v>5.0613380153663456E-10</v>
      </c>
      <c r="I465" s="26">
        <f t="shared" si="27"/>
        <v>0.99999999999999822</v>
      </c>
    </row>
    <row r="466" spans="2:9">
      <c r="B466" s="1">
        <v>442</v>
      </c>
      <c r="C466" s="3">
        <f>(IFERROR(PPMT($H$11,$B466,$H$10,-$H$9),0))</f>
        <v>0</v>
      </c>
      <c r="D466" s="3">
        <f>IFERROR(IPMT($H$11,$B466,$H$10,-$H$9),0)</f>
        <v>0</v>
      </c>
      <c r="E466" s="2">
        <f>IF(B466/12&gt;$C$10,0,$H$12/12)</f>
        <v>0</v>
      </c>
      <c r="F466" s="2">
        <f t="shared" si="28"/>
        <v>0</v>
      </c>
      <c r="G466" s="3">
        <f t="shared" si="29"/>
        <v>0</v>
      </c>
      <c r="H466" s="2">
        <f t="shared" si="30"/>
        <v>5.0613380153663456E-10</v>
      </c>
      <c r="I466" s="26">
        <f t="shared" si="27"/>
        <v>0.99999999999999822</v>
      </c>
    </row>
    <row r="467" spans="2:9">
      <c r="B467" s="1">
        <v>443</v>
      </c>
      <c r="C467" s="3">
        <f>(IFERROR(PPMT($H$11,$B467,$H$10,-$H$9),0))</f>
        <v>0</v>
      </c>
      <c r="D467" s="3">
        <f>IFERROR(IPMT($H$11,$B467,$H$10,-$H$9),0)</f>
        <v>0</v>
      </c>
      <c r="E467" s="2">
        <f>IF(B467/12&gt;$C$10,0,$H$12/12)</f>
        <v>0</v>
      </c>
      <c r="F467" s="2">
        <f t="shared" si="28"/>
        <v>0</v>
      </c>
      <c r="G467" s="3">
        <f t="shared" si="29"/>
        <v>0</v>
      </c>
      <c r="H467" s="2">
        <f t="shared" si="30"/>
        <v>5.0613380153663456E-10</v>
      </c>
      <c r="I467" s="26">
        <f t="shared" si="27"/>
        <v>0.99999999999999822</v>
      </c>
    </row>
    <row r="468" spans="2:9">
      <c r="B468" s="1">
        <v>444</v>
      </c>
      <c r="C468" s="3">
        <f>(IFERROR(PPMT($H$11,$B468,$H$10,-$H$9),0))</f>
        <v>0</v>
      </c>
      <c r="D468" s="3">
        <f>IFERROR(IPMT($H$11,$B468,$H$10,-$H$9),0)</f>
        <v>0</v>
      </c>
      <c r="E468" s="2">
        <f>IF(B468/12&gt;$C$10,0,$H$12/12)</f>
        <v>0</v>
      </c>
      <c r="F468" s="2">
        <f t="shared" si="28"/>
        <v>0</v>
      </c>
      <c r="G468" s="3">
        <f t="shared" si="29"/>
        <v>0</v>
      </c>
      <c r="H468" s="2">
        <f t="shared" si="30"/>
        <v>5.0613380153663456E-10</v>
      </c>
      <c r="I468" s="26">
        <f t="shared" si="27"/>
        <v>0.99999999999999822</v>
      </c>
    </row>
    <row r="469" spans="2:9">
      <c r="B469" s="1">
        <v>445</v>
      </c>
      <c r="C469" s="3">
        <f>(IFERROR(PPMT($H$11,$B469,$H$10,-$H$9),0))</f>
        <v>0</v>
      </c>
      <c r="D469" s="3">
        <f>IFERROR(IPMT($H$11,$B469,$H$10,-$H$9),0)</f>
        <v>0</v>
      </c>
      <c r="E469" s="2">
        <f>IF(B469/12&gt;$C$10,0,$H$12/12)</f>
        <v>0</v>
      </c>
      <c r="F469" s="2">
        <f t="shared" si="28"/>
        <v>0</v>
      </c>
      <c r="G469" s="3">
        <f t="shared" si="29"/>
        <v>0</v>
      </c>
      <c r="H469" s="2">
        <f t="shared" si="30"/>
        <v>5.0613380153663456E-10</v>
      </c>
      <c r="I469" s="26">
        <f t="shared" si="27"/>
        <v>0.99999999999999822</v>
      </c>
    </row>
    <row r="470" spans="2:9">
      <c r="B470" s="1">
        <v>446</v>
      </c>
      <c r="C470" s="3">
        <f>(IFERROR(PPMT($H$11,$B470,$H$10,-$H$9),0))</f>
        <v>0</v>
      </c>
      <c r="D470" s="3">
        <f>IFERROR(IPMT($H$11,$B470,$H$10,-$H$9),0)</f>
        <v>0</v>
      </c>
      <c r="E470" s="2">
        <f>IF(B470/12&gt;$C$10,0,$H$12/12)</f>
        <v>0</v>
      </c>
      <c r="F470" s="2">
        <f t="shared" si="28"/>
        <v>0</v>
      </c>
      <c r="G470" s="3">
        <f t="shared" si="29"/>
        <v>0</v>
      </c>
      <c r="H470" s="2">
        <f t="shared" si="30"/>
        <v>5.0613380153663456E-10</v>
      </c>
      <c r="I470" s="26">
        <f t="shared" si="27"/>
        <v>0.99999999999999822</v>
      </c>
    </row>
    <row r="471" spans="2:9">
      <c r="B471" s="1">
        <v>447</v>
      </c>
      <c r="C471" s="3">
        <f>(IFERROR(PPMT($H$11,$B471,$H$10,-$H$9),0))</f>
        <v>0</v>
      </c>
      <c r="D471" s="3">
        <f>IFERROR(IPMT($H$11,$B471,$H$10,-$H$9),0)</f>
        <v>0</v>
      </c>
      <c r="E471" s="2">
        <f>IF(B471/12&gt;$C$10,0,$H$12/12)</f>
        <v>0</v>
      </c>
      <c r="F471" s="2">
        <f t="shared" si="28"/>
        <v>0</v>
      </c>
      <c r="G471" s="3">
        <f t="shared" si="29"/>
        <v>0</v>
      </c>
      <c r="H471" s="2">
        <f t="shared" si="30"/>
        <v>5.0613380153663456E-10</v>
      </c>
      <c r="I471" s="26">
        <f t="shared" si="27"/>
        <v>0.99999999999999822</v>
      </c>
    </row>
    <row r="472" spans="2:9">
      <c r="B472" s="1">
        <v>448</v>
      </c>
      <c r="C472" s="3">
        <f>(IFERROR(PPMT($H$11,$B472,$H$10,-$H$9),0))</f>
        <v>0</v>
      </c>
      <c r="D472" s="3">
        <f>IFERROR(IPMT($H$11,$B472,$H$10,-$H$9),0)</f>
        <v>0</v>
      </c>
      <c r="E472" s="2">
        <f>IF(B472/12&gt;$C$10,0,$H$12/12)</f>
        <v>0</v>
      </c>
      <c r="F472" s="2">
        <f t="shared" si="28"/>
        <v>0</v>
      </c>
      <c r="G472" s="3">
        <f t="shared" si="29"/>
        <v>0</v>
      </c>
      <c r="H472" s="2">
        <f t="shared" si="30"/>
        <v>5.0613380153663456E-10</v>
      </c>
      <c r="I472" s="26">
        <f t="shared" si="27"/>
        <v>0.99999999999999822</v>
      </c>
    </row>
    <row r="473" spans="2:9">
      <c r="B473" s="1">
        <v>449</v>
      </c>
      <c r="C473" s="3">
        <f>(IFERROR(PPMT($H$11,$B473,$H$10,-$H$9),0))</f>
        <v>0</v>
      </c>
      <c r="D473" s="3">
        <f>IFERROR(IPMT($H$11,$B473,$H$10,-$H$9),0)</f>
        <v>0</v>
      </c>
      <c r="E473" s="2">
        <f>IF(B473/12&gt;$C$10,0,$H$12/12)</f>
        <v>0</v>
      </c>
      <c r="F473" s="2">
        <f t="shared" si="28"/>
        <v>0</v>
      </c>
      <c r="G473" s="3">
        <f t="shared" si="29"/>
        <v>0</v>
      </c>
      <c r="H473" s="2">
        <f t="shared" si="30"/>
        <v>5.0613380153663456E-10</v>
      </c>
      <c r="I473" s="26">
        <f t="shared" si="27"/>
        <v>0.99999999999999822</v>
      </c>
    </row>
    <row r="474" spans="2:9">
      <c r="B474" s="1">
        <v>450</v>
      </c>
      <c r="C474" s="3">
        <f>(IFERROR(PPMT($H$11,$B474,$H$10,-$H$9),0))</f>
        <v>0</v>
      </c>
      <c r="D474" s="3">
        <f>IFERROR(IPMT($H$11,$B474,$H$10,-$H$9),0)</f>
        <v>0</v>
      </c>
      <c r="E474" s="2">
        <f>IF(B474/12&gt;$C$10,0,$H$12/12)</f>
        <v>0</v>
      </c>
      <c r="F474" s="2">
        <f t="shared" si="28"/>
        <v>0</v>
      </c>
      <c r="G474" s="3">
        <f t="shared" si="29"/>
        <v>0</v>
      </c>
      <c r="H474" s="2">
        <f t="shared" si="30"/>
        <v>5.0613380153663456E-10</v>
      </c>
      <c r="I474" s="26">
        <f t="shared" si="27"/>
        <v>0.99999999999999822</v>
      </c>
    </row>
    <row r="475" spans="2:9">
      <c r="B475" s="1">
        <v>451</v>
      </c>
      <c r="C475" s="3">
        <f>(IFERROR(PPMT($H$11,$B475,$H$10,-$H$9),0))</f>
        <v>0</v>
      </c>
      <c r="D475" s="3">
        <f>IFERROR(IPMT($H$11,$B475,$H$10,-$H$9),0)</f>
        <v>0</v>
      </c>
      <c r="E475" s="2">
        <f>IF(B475/12&gt;$C$10,0,$H$12/12)</f>
        <v>0</v>
      </c>
      <c r="F475" s="2">
        <f t="shared" si="28"/>
        <v>0</v>
      </c>
      <c r="G475" s="3">
        <f t="shared" si="29"/>
        <v>0</v>
      </c>
      <c r="H475" s="2">
        <f t="shared" si="30"/>
        <v>5.0613380153663456E-10</v>
      </c>
      <c r="I475" s="26">
        <f t="shared" ref="I475:I504" si="31">($C$16-H475)/$C$16</f>
        <v>0.99999999999999822</v>
      </c>
    </row>
    <row r="476" spans="2:9">
      <c r="B476" s="1">
        <v>452</v>
      </c>
      <c r="C476" s="3">
        <f>(IFERROR(PPMT($H$11,$B476,$H$10,-$H$9),0))</f>
        <v>0</v>
      </c>
      <c r="D476" s="3">
        <f>IFERROR(IPMT($H$11,$B476,$H$10,-$H$9),0)</f>
        <v>0</v>
      </c>
      <c r="E476" s="2">
        <f>IF(B476/12&gt;$C$10,0,$H$12/12)</f>
        <v>0</v>
      </c>
      <c r="F476" s="2">
        <f t="shared" si="28"/>
        <v>0</v>
      </c>
      <c r="G476" s="3">
        <f t="shared" si="29"/>
        <v>0</v>
      </c>
      <c r="H476" s="2">
        <f t="shared" si="30"/>
        <v>5.0613380153663456E-10</v>
      </c>
      <c r="I476" s="26">
        <f t="shared" si="31"/>
        <v>0.99999999999999822</v>
      </c>
    </row>
    <row r="477" spans="2:9">
      <c r="B477" s="1">
        <v>453</v>
      </c>
      <c r="C477" s="3">
        <f>(IFERROR(PPMT($H$11,$B477,$H$10,-$H$9),0))</f>
        <v>0</v>
      </c>
      <c r="D477" s="3">
        <f>IFERROR(IPMT($H$11,$B477,$H$10,-$H$9),0)</f>
        <v>0</v>
      </c>
      <c r="E477" s="2">
        <f>IF(B477/12&gt;$C$10,0,$H$12/12)</f>
        <v>0</v>
      </c>
      <c r="F477" s="2">
        <f t="shared" si="28"/>
        <v>0</v>
      </c>
      <c r="G477" s="3">
        <f t="shared" si="29"/>
        <v>0</v>
      </c>
      <c r="H477" s="2">
        <f t="shared" si="30"/>
        <v>5.0613380153663456E-10</v>
      </c>
      <c r="I477" s="26">
        <f t="shared" si="31"/>
        <v>0.99999999999999822</v>
      </c>
    </row>
    <row r="478" spans="2:9">
      <c r="B478" s="1">
        <v>454</v>
      </c>
      <c r="C478" s="3">
        <f>(IFERROR(PPMT($H$11,$B478,$H$10,-$H$9),0))</f>
        <v>0</v>
      </c>
      <c r="D478" s="3">
        <f>IFERROR(IPMT($H$11,$B478,$H$10,-$H$9),0)</f>
        <v>0</v>
      </c>
      <c r="E478" s="2">
        <f>IF(B478/12&gt;$C$10,0,$H$12/12)</f>
        <v>0</v>
      </c>
      <c r="F478" s="2">
        <f t="shared" si="28"/>
        <v>0</v>
      </c>
      <c r="G478" s="3">
        <f t="shared" si="29"/>
        <v>0</v>
      </c>
      <c r="H478" s="2">
        <f t="shared" si="30"/>
        <v>5.0613380153663456E-10</v>
      </c>
      <c r="I478" s="26">
        <f t="shared" si="31"/>
        <v>0.99999999999999822</v>
      </c>
    </row>
    <row r="479" spans="2:9">
      <c r="B479" s="1">
        <v>455</v>
      </c>
      <c r="C479" s="3">
        <f>(IFERROR(PPMT($H$11,$B479,$H$10,-$H$9),0))</f>
        <v>0</v>
      </c>
      <c r="D479" s="3">
        <f>IFERROR(IPMT($H$11,$B479,$H$10,-$H$9),0)</f>
        <v>0</v>
      </c>
      <c r="E479" s="2">
        <f>IF(B479/12&gt;$C$10,0,$H$12/12)</f>
        <v>0</v>
      </c>
      <c r="F479" s="2">
        <f t="shared" si="28"/>
        <v>0</v>
      </c>
      <c r="G479" s="3">
        <f t="shared" si="29"/>
        <v>0</v>
      </c>
      <c r="H479" s="2">
        <f t="shared" si="30"/>
        <v>5.0613380153663456E-10</v>
      </c>
      <c r="I479" s="26">
        <f t="shared" si="31"/>
        <v>0.99999999999999822</v>
      </c>
    </row>
    <row r="480" spans="2:9">
      <c r="B480" s="1">
        <v>456</v>
      </c>
      <c r="C480" s="3">
        <f>(IFERROR(PPMT($H$11,$B480,$H$10,-$H$9),0))</f>
        <v>0</v>
      </c>
      <c r="D480" s="3">
        <f>IFERROR(IPMT($H$11,$B480,$H$10,-$H$9),0)</f>
        <v>0</v>
      </c>
      <c r="E480" s="2">
        <f>IF(B480/12&gt;$C$10,0,$H$12/12)</f>
        <v>0</v>
      </c>
      <c r="F480" s="2">
        <f t="shared" si="28"/>
        <v>0</v>
      </c>
      <c r="G480" s="3">
        <f t="shared" si="29"/>
        <v>0</v>
      </c>
      <c r="H480" s="2">
        <f t="shared" si="30"/>
        <v>5.0613380153663456E-10</v>
      </c>
      <c r="I480" s="26">
        <f t="shared" si="31"/>
        <v>0.99999999999999822</v>
      </c>
    </row>
    <row r="481" spans="2:9">
      <c r="B481" s="1">
        <v>457</v>
      </c>
      <c r="C481" s="3">
        <f>(IFERROR(PPMT($H$11,$B481,$H$10,-$H$9),0))</f>
        <v>0</v>
      </c>
      <c r="D481" s="3">
        <f>IFERROR(IPMT($H$11,$B481,$H$10,-$H$9),0)</f>
        <v>0</v>
      </c>
      <c r="E481" s="2">
        <f>IF(B481/12&gt;$C$10,0,$H$12/12)</f>
        <v>0</v>
      </c>
      <c r="F481" s="2">
        <f t="shared" si="28"/>
        <v>0</v>
      </c>
      <c r="G481" s="3">
        <f t="shared" si="29"/>
        <v>0</v>
      </c>
      <c r="H481" s="2">
        <f t="shared" si="30"/>
        <v>5.0613380153663456E-10</v>
      </c>
      <c r="I481" s="26">
        <f t="shared" si="31"/>
        <v>0.99999999999999822</v>
      </c>
    </row>
    <row r="482" spans="2:9">
      <c r="B482" s="1">
        <v>458</v>
      </c>
      <c r="C482" s="3">
        <f>(IFERROR(PPMT($H$11,$B482,$H$10,-$H$9),0))</f>
        <v>0</v>
      </c>
      <c r="D482" s="3">
        <f>IFERROR(IPMT($H$11,$B482,$H$10,-$H$9),0)</f>
        <v>0</v>
      </c>
      <c r="E482" s="2">
        <f>IF(B482/12&gt;$C$10,0,$H$12/12)</f>
        <v>0</v>
      </c>
      <c r="F482" s="2">
        <f t="shared" si="28"/>
        <v>0</v>
      </c>
      <c r="G482" s="3">
        <f t="shared" si="29"/>
        <v>0</v>
      </c>
      <c r="H482" s="2">
        <f t="shared" si="30"/>
        <v>5.0613380153663456E-10</v>
      </c>
      <c r="I482" s="26">
        <f t="shared" si="31"/>
        <v>0.99999999999999822</v>
      </c>
    </row>
    <row r="483" spans="2:9">
      <c r="B483" s="1">
        <v>459</v>
      </c>
      <c r="C483" s="3">
        <f>(IFERROR(PPMT($H$11,$B483,$H$10,-$H$9),0))</f>
        <v>0</v>
      </c>
      <c r="D483" s="3">
        <f>IFERROR(IPMT($H$11,$B483,$H$10,-$H$9),0)</f>
        <v>0</v>
      </c>
      <c r="E483" s="2">
        <f>IF(B483/12&gt;$C$10,0,$H$12/12)</f>
        <v>0</v>
      </c>
      <c r="F483" s="2">
        <f t="shared" si="28"/>
        <v>0</v>
      </c>
      <c r="G483" s="3">
        <f t="shared" si="29"/>
        <v>0</v>
      </c>
      <c r="H483" s="2">
        <f t="shared" si="30"/>
        <v>5.0613380153663456E-10</v>
      </c>
      <c r="I483" s="26">
        <f t="shared" si="31"/>
        <v>0.99999999999999822</v>
      </c>
    </row>
    <row r="484" spans="2:9">
      <c r="B484" s="1">
        <v>460</v>
      </c>
      <c r="C484" s="3">
        <f>(IFERROR(PPMT($H$11,$B484,$H$10,-$H$9),0))</f>
        <v>0</v>
      </c>
      <c r="D484" s="3">
        <f>IFERROR(IPMT($H$11,$B484,$H$10,-$H$9),0)</f>
        <v>0</v>
      </c>
      <c r="E484" s="2">
        <f>IF(B484/12&gt;$C$10,0,$H$12/12)</f>
        <v>0</v>
      </c>
      <c r="F484" s="2">
        <f t="shared" si="28"/>
        <v>0</v>
      </c>
      <c r="G484" s="3">
        <f t="shared" si="29"/>
        <v>0</v>
      </c>
      <c r="H484" s="2">
        <f t="shared" si="30"/>
        <v>5.0613380153663456E-10</v>
      </c>
      <c r="I484" s="26">
        <f t="shared" si="31"/>
        <v>0.99999999999999822</v>
      </c>
    </row>
    <row r="485" spans="2:9">
      <c r="B485" s="1">
        <v>461</v>
      </c>
      <c r="C485" s="3">
        <f>(IFERROR(PPMT($H$11,$B485,$H$10,-$H$9),0))</f>
        <v>0</v>
      </c>
      <c r="D485" s="3">
        <f>IFERROR(IPMT($H$11,$B485,$H$10,-$H$9),0)</f>
        <v>0</v>
      </c>
      <c r="E485" s="2">
        <f>IF(B485/12&gt;$C$10,0,$H$12/12)</f>
        <v>0</v>
      </c>
      <c r="F485" s="2">
        <f t="shared" si="28"/>
        <v>0</v>
      </c>
      <c r="G485" s="3">
        <f t="shared" si="29"/>
        <v>0</v>
      </c>
      <c r="H485" s="2">
        <f t="shared" si="30"/>
        <v>5.0613380153663456E-10</v>
      </c>
      <c r="I485" s="26">
        <f t="shared" si="31"/>
        <v>0.99999999999999822</v>
      </c>
    </row>
    <row r="486" spans="2:9">
      <c r="B486" s="1">
        <v>462</v>
      </c>
      <c r="C486" s="3">
        <f>(IFERROR(PPMT($H$11,$B486,$H$10,-$H$9),0))</f>
        <v>0</v>
      </c>
      <c r="D486" s="3">
        <f>IFERROR(IPMT($H$11,$B486,$H$10,-$H$9),0)</f>
        <v>0</v>
      </c>
      <c r="E486" s="2">
        <f>IF(B486/12&gt;$C$10,0,$H$12/12)</f>
        <v>0</v>
      </c>
      <c r="F486" s="2">
        <f t="shared" si="28"/>
        <v>0</v>
      </c>
      <c r="G486" s="3">
        <f t="shared" si="29"/>
        <v>0</v>
      </c>
      <c r="H486" s="2">
        <f t="shared" si="30"/>
        <v>5.0613380153663456E-10</v>
      </c>
      <c r="I486" s="26">
        <f t="shared" si="31"/>
        <v>0.99999999999999822</v>
      </c>
    </row>
    <row r="487" spans="2:9">
      <c r="B487" s="1">
        <v>463</v>
      </c>
      <c r="C487" s="3">
        <f>(IFERROR(PPMT($H$11,$B487,$H$10,-$H$9),0))</f>
        <v>0</v>
      </c>
      <c r="D487" s="3">
        <f>IFERROR(IPMT($H$11,$B487,$H$10,-$H$9),0)</f>
        <v>0</v>
      </c>
      <c r="E487" s="2">
        <f>IF(B487/12&gt;$C$10,0,$H$12/12)</f>
        <v>0</v>
      </c>
      <c r="F487" s="2">
        <f t="shared" si="28"/>
        <v>0</v>
      </c>
      <c r="G487" s="3">
        <f t="shared" si="29"/>
        <v>0</v>
      </c>
      <c r="H487" s="2">
        <f t="shared" si="30"/>
        <v>5.0613380153663456E-10</v>
      </c>
      <c r="I487" s="26">
        <f t="shared" si="31"/>
        <v>0.99999999999999822</v>
      </c>
    </row>
    <row r="488" spans="2:9">
      <c r="B488" s="1">
        <v>464</v>
      </c>
      <c r="C488" s="3">
        <f>(IFERROR(PPMT($H$11,$B488,$H$10,-$H$9),0))</f>
        <v>0</v>
      </c>
      <c r="D488" s="3">
        <f>IFERROR(IPMT($H$11,$B488,$H$10,-$H$9),0)</f>
        <v>0</v>
      </c>
      <c r="E488" s="2">
        <f>IF(B488/12&gt;$C$10,0,$H$12/12)</f>
        <v>0</v>
      </c>
      <c r="F488" s="2">
        <f t="shared" si="28"/>
        <v>0</v>
      </c>
      <c r="G488" s="3">
        <f t="shared" si="29"/>
        <v>0</v>
      </c>
      <c r="H488" s="2">
        <f t="shared" si="30"/>
        <v>5.0613380153663456E-10</v>
      </c>
      <c r="I488" s="26">
        <f t="shared" si="31"/>
        <v>0.99999999999999822</v>
      </c>
    </row>
    <row r="489" spans="2:9">
      <c r="B489" s="1">
        <v>465</v>
      </c>
      <c r="C489" s="3">
        <f>(IFERROR(PPMT($H$11,$B489,$H$10,-$H$9),0))</f>
        <v>0</v>
      </c>
      <c r="D489" s="3">
        <f>IFERROR(IPMT($H$11,$B489,$H$10,-$H$9),0)</f>
        <v>0</v>
      </c>
      <c r="E489" s="2">
        <f>IF(B489/12&gt;$C$10,0,$H$12/12)</f>
        <v>0</v>
      </c>
      <c r="F489" s="2">
        <f t="shared" si="28"/>
        <v>0</v>
      </c>
      <c r="G489" s="3">
        <f t="shared" si="29"/>
        <v>0</v>
      </c>
      <c r="H489" s="2">
        <f t="shared" si="30"/>
        <v>5.0613380153663456E-10</v>
      </c>
      <c r="I489" s="26">
        <f t="shared" si="31"/>
        <v>0.99999999999999822</v>
      </c>
    </row>
    <row r="490" spans="2:9">
      <c r="B490" s="1">
        <v>466</v>
      </c>
      <c r="C490" s="3">
        <f>(IFERROR(PPMT($H$11,$B490,$H$10,-$H$9),0))</f>
        <v>0</v>
      </c>
      <c r="D490" s="3">
        <f>IFERROR(IPMT($H$11,$B490,$H$10,-$H$9),0)</f>
        <v>0</v>
      </c>
      <c r="E490" s="2">
        <f>IF(B490/12&gt;$C$10,0,$H$12/12)</f>
        <v>0</v>
      </c>
      <c r="F490" s="2">
        <f t="shared" si="28"/>
        <v>0</v>
      </c>
      <c r="G490" s="3">
        <f t="shared" si="29"/>
        <v>0</v>
      </c>
      <c r="H490" s="2">
        <f t="shared" si="30"/>
        <v>5.0613380153663456E-10</v>
      </c>
      <c r="I490" s="26">
        <f t="shared" si="31"/>
        <v>0.99999999999999822</v>
      </c>
    </row>
    <row r="491" spans="2:9">
      <c r="B491" s="1">
        <v>467</v>
      </c>
      <c r="C491" s="3">
        <f>(IFERROR(PPMT($H$11,$B491,$H$10,-$H$9),0))</f>
        <v>0</v>
      </c>
      <c r="D491" s="3">
        <f>IFERROR(IPMT($H$11,$B491,$H$10,-$H$9),0)</f>
        <v>0</v>
      </c>
      <c r="E491" s="2">
        <f>IF(B491/12&gt;$C$10,0,$H$12/12)</f>
        <v>0</v>
      </c>
      <c r="F491" s="2">
        <f t="shared" si="28"/>
        <v>0</v>
      </c>
      <c r="G491" s="3">
        <f t="shared" si="29"/>
        <v>0</v>
      </c>
      <c r="H491" s="2">
        <f t="shared" si="30"/>
        <v>5.0613380153663456E-10</v>
      </c>
      <c r="I491" s="26">
        <f t="shared" si="31"/>
        <v>0.99999999999999822</v>
      </c>
    </row>
    <row r="492" spans="2:9">
      <c r="B492" s="1">
        <v>468</v>
      </c>
      <c r="C492" s="3">
        <f>(IFERROR(PPMT($H$11,$B492,$H$10,-$H$9),0))</f>
        <v>0</v>
      </c>
      <c r="D492" s="3">
        <f>IFERROR(IPMT($H$11,$B492,$H$10,-$H$9),0)</f>
        <v>0</v>
      </c>
      <c r="E492" s="2">
        <f>IF(B492/12&gt;$C$10,0,$H$12/12)</f>
        <v>0</v>
      </c>
      <c r="F492" s="2">
        <f t="shared" si="28"/>
        <v>0</v>
      </c>
      <c r="G492" s="3">
        <f t="shared" si="29"/>
        <v>0</v>
      </c>
      <c r="H492" s="2">
        <f t="shared" si="30"/>
        <v>5.0613380153663456E-10</v>
      </c>
      <c r="I492" s="26">
        <f t="shared" si="31"/>
        <v>0.99999999999999822</v>
      </c>
    </row>
    <row r="493" spans="2:9">
      <c r="B493" s="1">
        <v>469</v>
      </c>
      <c r="C493" s="3">
        <f>(IFERROR(PPMT($H$11,$B493,$H$10,-$H$9),0))</f>
        <v>0</v>
      </c>
      <c r="D493" s="3">
        <f>IFERROR(IPMT($H$11,$B493,$H$10,-$H$9),0)</f>
        <v>0</v>
      </c>
      <c r="E493" s="2">
        <f>IF(B493/12&gt;$C$10,0,$H$12/12)</f>
        <v>0</v>
      </c>
      <c r="F493" s="2">
        <f t="shared" si="28"/>
        <v>0</v>
      </c>
      <c r="G493" s="3">
        <f t="shared" si="29"/>
        <v>0</v>
      </c>
      <c r="H493" s="2">
        <f t="shared" si="30"/>
        <v>5.0613380153663456E-10</v>
      </c>
      <c r="I493" s="26">
        <f t="shared" si="31"/>
        <v>0.99999999999999822</v>
      </c>
    </row>
    <row r="494" spans="2:9">
      <c r="B494" s="1">
        <v>470</v>
      </c>
      <c r="C494" s="3">
        <f>(IFERROR(PPMT($H$11,$B494,$H$10,-$H$9),0))</f>
        <v>0</v>
      </c>
      <c r="D494" s="3">
        <f>IFERROR(IPMT($H$11,$B494,$H$10,-$H$9),0)</f>
        <v>0</v>
      </c>
      <c r="E494" s="2">
        <f>IF(B494/12&gt;$C$10,0,$H$12/12)</f>
        <v>0</v>
      </c>
      <c r="F494" s="2">
        <f t="shared" ref="F494:F504" si="32">IF(B494/12&gt;$C$10,0,$C$13/12)</f>
        <v>0</v>
      </c>
      <c r="G494" s="3">
        <f t="shared" ref="G494:G504" si="33">C494+D494+E494+F494</f>
        <v>0</v>
      </c>
      <c r="H494" s="2">
        <f t="shared" ref="H494:H504" si="34">H493-C494</f>
        <v>5.0613380153663456E-10</v>
      </c>
      <c r="I494" s="26">
        <f t="shared" si="31"/>
        <v>0.99999999999999822</v>
      </c>
    </row>
    <row r="495" spans="2:9">
      <c r="B495" s="1">
        <v>471</v>
      </c>
      <c r="C495" s="3">
        <f>(IFERROR(PPMT($H$11,$B495,$H$10,-$H$9),0))</f>
        <v>0</v>
      </c>
      <c r="D495" s="3">
        <f>IFERROR(IPMT($H$11,$B495,$H$10,-$H$9),0)</f>
        <v>0</v>
      </c>
      <c r="E495" s="2">
        <f>IF(B495/12&gt;$C$10,0,$H$12/12)</f>
        <v>0</v>
      </c>
      <c r="F495" s="2">
        <f t="shared" si="32"/>
        <v>0</v>
      </c>
      <c r="G495" s="3">
        <f t="shared" si="33"/>
        <v>0</v>
      </c>
      <c r="H495" s="2">
        <f t="shared" si="34"/>
        <v>5.0613380153663456E-10</v>
      </c>
      <c r="I495" s="26">
        <f t="shared" si="31"/>
        <v>0.99999999999999822</v>
      </c>
    </row>
    <row r="496" spans="2:9">
      <c r="B496" s="1">
        <v>472</v>
      </c>
      <c r="C496" s="3">
        <f>(IFERROR(PPMT($H$11,$B496,$H$10,-$H$9),0))</f>
        <v>0</v>
      </c>
      <c r="D496" s="3">
        <f>IFERROR(IPMT($H$11,$B496,$H$10,-$H$9),0)</f>
        <v>0</v>
      </c>
      <c r="E496" s="2">
        <f>IF(B496/12&gt;$C$10,0,$H$12/12)</f>
        <v>0</v>
      </c>
      <c r="F496" s="2">
        <f t="shared" si="32"/>
        <v>0</v>
      </c>
      <c r="G496" s="3">
        <f t="shared" si="33"/>
        <v>0</v>
      </c>
      <c r="H496" s="2">
        <f t="shared" si="34"/>
        <v>5.0613380153663456E-10</v>
      </c>
      <c r="I496" s="26">
        <f t="shared" si="31"/>
        <v>0.99999999999999822</v>
      </c>
    </row>
    <row r="497" spans="2:9">
      <c r="B497" s="1">
        <v>473</v>
      </c>
      <c r="C497" s="3">
        <f>(IFERROR(PPMT($H$11,$B497,$H$10,-$H$9),0))</f>
        <v>0</v>
      </c>
      <c r="D497" s="3">
        <f>IFERROR(IPMT($H$11,$B497,$H$10,-$H$9),0)</f>
        <v>0</v>
      </c>
      <c r="E497" s="2">
        <f>IF(B497/12&gt;$C$10,0,$H$12/12)</f>
        <v>0</v>
      </c>
      <c r="F497" s="2">
        <f t="shared" si="32"/>
        <v>0</v>
      </c>
      <c r="G497" s="3">
        <f t="shared" si="33"/>
        <v>0</v>
      </c>
      <c r="H497" s="2">
        <f t="shared" si="34"/>
        <v>5.0613380153663456E-10</v>
      </c>
      <c r="I497" s="26">
        <f t="shared" si="31"/>
        <v>0.99999999999999822</v>
      </c>
    </row>
    <row r="498" spans="2:9">
      <c r="B498" s="1">
        <v>474</v>
      </c>
      <c r="C498" s="3">
        <f>(IFERROR(PPMT($H$11,$B498,$H$10,-$H$9),0))</f>
        <v>0</v>
      </c>
      <c r="D498" s="3">
        <f>IFERROR(IPMT($H$11,$B498,$H$10,-$H$9),0)</f>
        <v>0</v>
      </c>
      <c r="E498" s="2">
        <f>IF(B498/12&gt;$C$10,0,$H$12/12)</f>
        <v>0</v>
      </c>
      <c r="F498" s="2">
        <f t="shared" si="32"/>
        <v>0</v>
      </c>
      <c r="G498" s="3">
        <f t="shared" si="33"/>
        <v>0</v>
      </c>
      <c r="H498" s="2">
        <f t="shared" si="34"/>
        <v>5.0613380153663456E-10</v>
      </c>
      <c r="I498" s="26">
        <f t="shared" si="31"/>
        <v>0.99999999999999822</v>
      </c>
    </row>
    <row r="499" spans="2:9">
      <c r="B499" s="1">
        <v>475</v>
      </c>
      <c r="C499" s="3">
        <f>(IFERROR(PPMT($H$11,$B499,$H$10,-$H$9),0))</f>
        <v>0</v>
      </c>
      <c r="D499" s="3">
        <f>IFERROR(IPMT($H$11,$B499,$H$10,-$H$9),0)</f>
        <v>0</v>
      </c>
      <c r="E499" s="2">
        <f>IF(B499/12&gt;$C$10,0,$H$12/12)</f>
        <v>0</v>
      </c>
      <c r="F499" s="2">
        <f t="shared" si="32"/>
        <v>0</v>
      </c>
      <c r="G499" s="3">
        <f t="shared" si="33"/>
        <v>0</v>
      </c>
      <c r="H499" s="2">
        <f t="shared" si="34"/>
        <v>5.0613380153663456E-10</v>
      </c>
      <c r="I499" s="26">
        <f t="shared" si="31"/>
        <v>0.99999999999999822</v>
      </c>
    </row>
    <row r="500" spans="2:9">
      <c r="B500" s="1">
        <v>476</v>
      </c>
      <c r="C500" s="3">
        <f>(IFERROR(PPMT($H$11,$B500,$H$10,-$H$9),0))</f>
        <v>0</v>
      </c>
      <c r="D500" s="3">
        <f>IFERROR(IPMT($H$11,$B500,$H$10,-$H$9),0)</f>
        <v>0</v>
      </c>
      <c r="E500" s="2">
        <f>IF(B500/12&gt;$C$10,0,$H$12/12)</f>
        <v>0</v>
      </c>
      <c r="F500" s="2">
        <f t="shared" si="32"/>
        <v>0</v>
      </c>
      <c r="G500" s="3">
        <f t="shared" si="33"/>
        <v>0</v>
      </c>
      <c r="H500" s="2">
        <f t="shared" si="34"/>
        <v>5.0613380153663456E-10</v>
      </c>
      <c r="I500" s="26">
        <f t="shared" si="31"/>
        <v>0.99999999999999822</v>
      </c>
    </row>
    <row r="501" spans="2:9">
      <c r="B501" s="1">
        <v>477</v>
      </c>
      <c r="C501" s="3">
        <f>(IFERROR(PPMT($H$11,$B501,$H$10,-$H$9),0))</f>
        <v>0</v>
      </c>
      <c r="D501" s="3">
        <f>IFERROR(IPMT($H$11,$B501,$H$10,-$H$9),0)</f>
        <v>0</v>
      </c>
      <c r="E501" s="2">
        <f>IF(B501/12&gt;$C$10,0,$H$12/12)</f>
        <v>0</v>
      </c>
      <c r="F501" s="2">
        <f t="shared" si="32"/>
        <v>0</v>
      </c>
      <c r="G501" s="3">
        <f t="shared" si="33"/>
        <v>0</v>
      </c>
      <c r="H501" s="2">
        <f t="shared" si="34"/>
        <v>5.0613380153663456E-10</v>
      </c>
      <c r="I501" s="26">
        <f t="shared" si="31"/>
        <v>0.99999999999999822</v>
      </c>
    </row>
    <row r="502" spans="2:9">
      <c r="B502" s="1">
        <v>478</v>
      </c>
      <c r="C502" s="3">
        <f>(IFERROR(PPMT($H$11,$B502,$H$10,-$H$9),0))</f>
        <v>0</v>
      </c>
      <c r="D502" s="3">
        <f>IFERROR(IPMT($H$11,$B502,$H$10,-$H$9),0)</f>
        <v>0</v>
      </c>
      <c r="E502" s="2">
        <f>IF(B502/12&gt;$C$10,0,$H$12/12)</f>
        <v>0</v>
      </c>
      <c r="F502" s="2">
        <f t="shared" si="32"/>
        <v>0</v>
      </c>
      <c r="G502" s="3">
        <f t="shared" si="33"/>
        <v>0</v>
      </c>
      <c r="H502" s="2">
        <f t="shared" si="34"/>
        <v>5.0613380153663456E-10</v>
      </c>
      <c r="I502" s="26">
        <f t="shared" si="31"/>
        <v>0.99999999999999822</v>
      </c>
    </row>
    <row r="503" spans="2:9">
      <c r="B503" s="1">
        <v>479</v>
      </c>
      <c r="C503" s="3">
        <f>(IFERROR(PPMT($H$11,$B503,$H$10,-$H$9),0))</f>
        <v>0</v>
      </c>
      <c r="D503" s="3">
        <f>IFERROR(IPMT($H$11,$B503,$H$10,-$H$9),0)</f>
        <v>0</v>
      </c>
      <c r="E503" s="2">
        <f>IF(B503/12&gt;$C$10,0,$H$12/12)</f>
        <v>0</v>
      </c>
      <c r="F503" s="2">
        <f t="shared" si="32"/>
        <v>0</v>
      </c>
      <c r="G503" s="3">
        <f t="shared" si="33"/>
        <v>0</v>
      </c>
      <c r="H503" s="2">
        <f t="shared" si="34"/>
        <v>5.0613380153663456E-10</v>
      </c>
      <c r="I503" s="26">
        <f t="shared" si="31"/>
        <v>0.99999999999999822</v>
      </c>
    </row>
    <row r="504" spans="2:9">
      <c r="B504" s="1">
        <v>480</v>
      </c>
      <c r="C504" s="3">
        <f>(IFERROR(PPMT($H$11,$B504,$H$10,-$H$9),0))</f>
        <v>0</v>
      </c>
      <c r="D504" s="3">
        <f>IFERROR(IPMT($H$11,$B504,$H$10,-$H$9),0)</f>
        <v>0</v>
      </c>
      <c r="E504" s="2">
        <f>IF(B504/12&gt;$C$10,0,$H$12/12)</f>
        <v>0</v>
      </c>
      <c r="F504" s="2">
        <f t="shared" si="32"/>
        <v>0</v>
      </c>
      <c r="G504" s="3">
        <f t="shared" si="33"/>
        <v>0</v>
      </c>
      <c r="H504" s="2">
        <f t="shared" si="34"/>
        <v>5.0613380153663456E-10</v>
      </c>
      <c r="I504" s="26">
        <f t="shared" si="31"/>
        <v>0.99999999999999822</v>
      </c>
    </row>
  </sheetData>
  <sheetProtection sheet="1" objects="1" scenarios="1"/>
  <protectedRanges>
    <protectedRange sqref="C7:C13" name="Input Range"/>
  </protectedRanges>
  <mergeCells count="5">
    <mergeCell ref="B4:H4"/>
    <mergeCell ref="B6:C6"/>
    <mergeCell ref="F6:H6"/>
    <mergeCell ref="B15:C15"/>
    <mergeCell ref="B23:I23"/>
  </mergeCells>
  <pageMargins left="0.7" right="0.7" top="0.75" bottom="0.75" header="0.3" footer="0.3"/>
  <pageSetup orientation="portrait" r:id="rId1"/>
  <ignoredErrors>
    <ignoredError sqref="H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Simple Loan Calculator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</dc:creator>
  <cp:lastModifiedBy>Fred</cp:lastModifiedBy>
  <dcterms:created xsi:type="dcterms:W3CDTF">2009-11-15T03:03:46Z</dcterms:created>
  <dcterms:modified xsi:type="dcterms:W3CDTF">2009-11-15T04:37:19Z</dcterms:modified>
</cp:coreProperties>
</file>